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<sst xmlns="http://schemas.openxmlformats.org/spreadsheetml/2006/main" count="51" uniqueCount="40">
  <si>
    <t>附件</t>
  </si>
  <si>
    <r>
      <t xml:space="preserve"> 2023</t>
    </r>
    <r>
      <rPr>
        <b/>
        <sz val="18"/>
        <rFont val="宋体"/>
        <family val="0"/>
      </rPr>
      <t>年上半年遂宁经开区部分事业单位公开考试招聘工作人员体检结果及及进入聘用</t>
    </r>
    <r>
      <rPr>
        <b/>
        <sz val="18"/>
        <rFont val="Times New Roman"/>
        <family val="1"/>
      </rPr>
      <t xml:space="preserve">
</t>
    </r>
    <r>
      <rPr>
        <b/>
        <sz val="18"/>
        <rFont val="宋体"/>
        <family val="0"/>
      </rPr>
      <t>考察人员名单（第二批）</t>
    </r>
  </si>
  <si>
    <r>
      <t>岗位</t>
    </r>
    <r>
      <rPr>
        <b/>
        <sz val="10"/>
        <rFont val="Times New Roman"/>
        <family val="1"/>
      </rPr>
      <t xml:space="preserve">
</t>
    </r>
    <r>
      <rPr>
        <b/>
        <sz val="10"/>
        <rFont val="黑体"/>
        <family val="3"/>
      </rPr>
      <t>代码</t>
    </r>
  </si>
  <si>
    <r>
      <t>招聘</t>
    </r>
    <r>
      <rPr>
        <b/>
        <sz val="10"/>
        <rFont val="Times New Roman"/>
        <family val="1"/>
      </rPr>
      <t xml:space="preserve">
</t>
    </r>
    <r>
      <rPr>
        <b/>
        <sz val="10"/>
        <rFont val="黑体"/>
        <family val="3"/>
      </rPr>
      <t>单位</t>
    </r>
  </si>
  <si>
    <r>
      <rPr>
        <b/>
        <sz val="10"/>
        <rFont val="黑体"/>
        <family val="3"/>
      </rPr>
      <t>招聘专业</t>
    </r>
  </si>
  <si>
    <r>
      <rPr>
        <b/>
        <sz val="10"/>
        <rFont val="黑体"/>
        <family val="3"/>
      </rPr>
      <t>招聘人数</t>
    </r>
  </si>
  <si>
    <r>
      <rPr>
        <b/>
        <sz val="10"/>
        <rFont val="黑体"/>
        <family val="3"/>
      </rPr>
      <t>准考证号</t>
    </r>
  </si>
  <si>
    <r>
      <rPr>
        <b/>
        <sz val="10"/>
        <rFont val="黑体"/>
        <family val="3"/>
      </rPr>
      <t>姓名</t>
    </r>
  </si>
  <si>
    <r>
      <rPr>
        <b/>
        <sz val="10"/>
        <rFont val="黑体"/>
        <family val="3"/>
      </rPr>
      <t>笔试成绩</t>
    </r>
  </si>
  <si>
    <r>
      <rPr>
        <b/>
        <sz val="10"/>
        <rFont val="黑体"/>
        <family val="3"/>
      </rPr>
      <t>政策性加分</t>
    </r>
  </si>
  <si>
    <r>
      <rPr>
        <b/>
        <sz val="10"/>
        <rFont val="黑体"/>
        <family val="3"/>
      </rPr>
      <t>笔试总成绩</t>
    </r>
  </si>
  <si>
    <t>笔试折合成绩</t>
  </si>
  <si>
    <t>面试成绩</t>
  </si>
  <si>
    <t>面试折合成绩</t>
  </si>
  <si>
    <t>考试总成绩</t>
  </si>
  <si>
    <r>
      <rPr>
        <b/>
        <sz val="10"/>
        <rFont val="黑体"/>
        <family val="3"/>
      </rPr>
      <t>名次</t>
    </r>
  </si>
  <si>
    <t>体检结果</t>
  </si>
  <si>
    <t>是否进入聘用考察</t>
  </si>
  <si>
    <t>备注</t>
  </si>
  <si>
    <t>遂宁市第七中学校</t>
  </si>
  <si>
    <t>本科：物理学类、教育学（物理）专业；            
研究生：物理学类、课程与教学论（物理）专业、学科教学（物理）专业</t>
  </si>
  <si>
    <t>1617005020618</t>
  </si>
  <si>
    <t>胡煜秋</t>
  </si>
  <si>
    <t>73.50</t>
  </si>
  <si>
    <t>合格</t>
  </si>
  <si>
    <t>是</t>
  </si>
  <si>
    <r>
      <t>本科：汉语言专业、汉语言文学专业、汉语国际教育（对外汉语）专业、应用语言学专业、中国语言与文化专业、小学教育（语文）专业、教育学（语文）专业；</t>
    </r>
    <r>
      <rPr>
        <sz val="6"/>
        <color indexed="8"/>
        <rFont val="Times New Roman"/>
        <family val="1"/>
      </rPr>
      <t xml:space="preserve">
</t>
    </r>
    <r>
      <rPr>
        <sz val="6"/>
        <color indexed="8"/>
        <rFont val="宋体"/>
        <family val="0"/>
      </rPr>
      <t>研究生：中国语言文学专业、语言学及应用语言学专业、汉语言文字学专业、中国古代文学专业、中国现当代文学专业、学科教学（语文）专业、课程与教学论（语文）专业</t>
    </r>
  </si>
  <si>
    <t>1617006033324</t>
  </si>
  <si>
    <t>张丁</t>
  </si>
  <si>
    <t>79.00</t>
  </si>
  <si>
    <t>遂宁高级实验学校外国语学校</t>
  </si>
  <si>
    <t>本科：数学与应用数学专业、信息与计算科学专业、数理基础科学专业、小学教育（数学）专业、教育学（数学）专业；
研究生：基础数学专业、应用数学专业、计算数学专业、学科教学（数学）专业、课程与教学论（数学）专业</t>
  </si>
  <si>
    <t>1617012020806</t>
  </si>
  <si>
    <t>钟瑜璇</t>
  </si>
  <si>
    <t>81.50</t>
  </si>
  <si>
    <t>富源社区卫生服务中心</t>
  </si>
  <si>
    <t>专科：医学影像技术专业
本科：医学影像技术专业</t>
  </si>
  <si>
    <t>4617030041712</t>
  </si>
  <si>
    <t>唐甜</t>
  </si>
  <si>
    <t>59.00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</si>
</sst>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0.00_ "/>
  </numFmts>
  <fonts count="59">
    <font>
      <sz val="10"/>
      <name val="Arial"/>
      <family val="2"/>
    </font>
    <font>
      <sz val="11"/>
      <name val="宋体"/>
      <family val="0"/>
    </font>
    <font>
      <sz val="12"/>
      <name val="宋体"/>
      <family val="0"/>
    </font>
    <font>
      <b/>
      <sz val="18"/>
      <name val="Times New Roman"/>
      <family val="1"/>
    </font>
    <font>
      <b/>
      <sz val="10"/>
      <name val="黑体"/>
      <family val="3"/>
    </font>
    <font>
      <b/>
      <sz val="10"/>
      <name val="Times New Roman"/>
      <family val="1"/>
    </font>
    <font>
      <sz val="10"/>
      <color indexed="8"/>
      <name val="Times New Roman"/>
      <family val="1"/>
    </font>
    <font>
      <sz val="10"/>
      <color indexed="8"/>
      <name val="宋体"/>
      <family val="0"/>
    </font>
    <font>
      <sz val="8"/>
      <color indexed="8"/>
      <name val="宋体"/>
      <family val="0"/>
    </font>
    <font>
      <sz val="6"/>
      <color indexed="8"/>
      <name val="宋体"/>
      <family val="0"/>
    </font>
    <font>
      <sz val="10"/>
      <color indexed="8"/>
      <name val="Arial"/>
      <family val="2"/>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8"/>
      <name val="宋体"/>
      <family val="0"/>
    </font>
    <font>
      <sz val="6"/>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Times New Roman"/>
      <family val="1"/>
    </font>
    <font>
      <sz val="10"/>
      <color theme="1"/>
      <name val="宋体"/>
      <family val="0"/>
    </font>
    <font>
      <sz val="8"/>
      <color theme="1"/>
      <name val="Calibri"/>
      <family val="0"/>
    </font>
    <font>
      <sz val="6"/>
      <color theme="1"/>
      <name val="Calibri"/>
      <family val="0"/>
    </font>
    <font>
      <sz val="10"/>
      <color theme="1"/>
      <name val="Arial"/>
      <family val="2"/>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9"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36">
    <xf numFmtId="0" fontId="0" fillId="0" borderId="0" xfId="0" applyAlignment="1">
      <alignment/>
    </xf>
    <xf numFmtId="0" fontId="0" fillId="0" borderId="0" xfId="0" applyFont="1" applyFill="1" applyBorder="1" applyAlignment="1">
      <alignment wrapText="1"/>
    </xf>
    <xf numFmtId="180" fontId="0" fillId="0" borderId="0" xfId="0" applyNumberFormat="1" applyAlignment="1">
      <alignment/>
    </xf>
    <xf numFmtId="0" fontId="0" fillId="0" borderId="0" xfId="0" applyAlignment="1">
      <alignment horizontal="center"/>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3" fillId="0" borderId="9" xfId="0" applyFont="1" applyBorder="1" applyAlignment="1">
      <alignment horizontal="center" vertical="center"/>
    </xf>
    <xf numFmtId="0" fontId="54" fillId="0" borderId="9" xfId="0" applyFont="1" applyBorder="1" applyAlignment="1">
      <alignment horizontal="center" vertical="center" wrapText="1"/>
    </xf>
    <xf numFmtId="0" fontId="55" fillId="0" borderId="9" xfId="0" applyFont="1" applyBorder="1" applyAlignment="1">
      <alignment horizontal="left" vertical="center" wrapText="1"/>
    </xf>
    <xf numFmtId="0" fontId="53" fillId="0" borderId="10" xfId="0" applyFont="1" applyFill="1" applyBorder="1" applyAlignment="1">
      <alignment horizontal="center" vertical="center"/>
    </xf>
    <xf numFmtId="0" fontId="54" fillId="0" borderId="9"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11" xfId="0" applyFont="1" applyFill="1" applyBorder="1" applyAlignment="1">
      <alignment horizontal="center" vertical="center"/>
    </xf>
    <xf numFmtId="0" fontId="53" fillId="0" borderId="12" xfId="0" applyFont="1" applyFill="1" applyBorder="1" applyAlignment="1">
      <alignment horizontal="center" vertical="center"/>
    </xf>
    <xf numFmtId="0" fontId="54" fillId="0" borderId="13" xfId="0" applyFont="1" applyBorder="1" applyAlignment="1">
      <alignment horizontal="center" vertical="center" wrapText="1"/>
    </xf>
    <xf numFmtId="0" fontId="56" fillId="0" borderId="9" xfId="0" applyFont="1" applyBorder="1" applyAlignment="1">
      <alignment horizontal="left" vertical="center" wrapText="1"/>
    </xf>
    <xf numFmtId="0" fontId="53" fillId="0" borderId="13" xfId="0" applyFont="1" applyBorder="1" applyAlignment="1">
      <alignment horizontal="center" vertical="center"/>
    </xf>
    <xf numFmtId="0" fontId="57" fillId="0" borderId="11" xfId="0" applyFont="1" applyBorder="1" applyAlignment="1">
      <alignment horizontal="center"/>
    </xf>
    <xf numFmtId="0" fontId="57" fillId="0" borderId="12" xfId="0" applyFont="1" applyBorder="1" applyAlignment="1">
      <alignment horizontal="center"/>
    </xf>
    <xf numFmtId="0" fontId="54" fillId="0" borderId="9" xfId="0" applyFont="1" applyBorder="1" applyAlignment="1">
      <alignment horizontal="center" vertical="center" wrapText="1"/>
    </xf>
    <xf numFmtId="0" fontId="54" fillId="0" borderId="9" xfId="0" applyFont="1" applyBorder="1" applyAlignment="1">
      <alignment horizontal="center" vertical="center" wrapText="1"/>
    </xf>
    <xf numFmtId="180" fontId="0" fillId="0" borderId="0" xfId="0" applyNumberFormat="1" applyFont="1" applyFill="1" applyBorder="1" applyAlignment="1">
      <alignment horizontal="center" vertical="center" wrapText="1"/>
    </xf>
    <xf numFmtId="180" fontId="3" fillId="0" borderId="0" xfId="0" applyNumberFormat="1" applyFont="1" applyFill="1" applyAlignment="1">
      <alignment horizontal="center" vertical="center" wrapText="1"/>
    </xf>
    <xf numFmtId="180" fontId="4"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180" fontId="53" fillId="0" borderId="9" xfId="0" applyNumberFormat="1" applyFont="1" applyFill="1" applyBorder="1" applyAlignment="1">
      <alignment horizontal="center" vertical="center"/>
    </xf>
    <xf numFmtId="0" fontId="54" fillId="0" borderId="9" xfId="0" applyFont="1" applyFill="1" applyBorder="1" applyAlignment="1">
      <alignment horizontal="center" vertical="center" wrapText="1"/>
    </xf>
    <xf numFmtId="0" fontId="54" fillId="0" borderId="9" xfId="0" applyFont="1" applyFill="1" applyBorder="1" applyAlignment="1">
      <alignment horizontal="center" vertical="center"/>
    </xf>
    <xf numFmtId="180" fontId="53" fillId="0" borderId="12" xfId="0" applyNumberFormat="1" applyFont="1" applyFill="1" applyBorder="1" applyAlignment="1">
      <alignment horizontal="center" vertical="center"/>
    </xf>
    <xf numFmtId="180" fontId="57" fillId="0" borderId="12" xfId="0" applyNumberFormat="1" applyFont="1" applyBorder="1" applyAlignment="1">
      <alignment horizontal="center"/>
    </xf>
    <xf numFmtId="0" fontId="53" fillId="0" borderId="14" xfId="0" applyFont="1" applyFill="1" applyBorder="1" applyAlignment="1">
      <alignment horizontal="center" vertical="center"/>
    </xf>
    <xf numFmtId="0" fontId="57" fillId="0" borderId="14" xfId="0" applyFont="1" applyBorder="1" applyAlignment="1">
      <alignment horizontal="center"/>
    </xf>
    <xf numFmtId="0" fontId="58"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0"/>
  <sheetViews>
    <sheetView tabSelected="1" zoomScale="140" zoomScaleNormal="140" zoomScaleSheetLayoutView="100" workbookViewId="0" topLeftCell="A1">
      <pane ySplit="3" topLeftCell="A4" activePane="bottomLeft" state="frozen"/>
      <selection pane="bottomLeft" activeCell="T9" sqref="T9"/>
    </sheetView>
  </sheetViews>
  <sheetFormatPr defaultColWidth="9.140625" defaultRowHeight="12.75"/>
  <cols>
    <col min="1" max="1" width="9.140625" style="0" customWidth="1"/>
    <col min="2" max="2" width="8.57421875" style="0" customWidth="1"/>
    <col min="3" max="3" width="25.57421875" style="0" customWidth="1"/>
    <col min="4" max="4" width="5.7109375" style="0" customWidth="1"/>
    <col min="5" max="5" width="13.7109375" style="0" customWidth="1"/>
    <col min="6" max="6" width="7.28125" style="0" customWidth="1"/>
    <col min="7" max="7" width="5.421875" style="0" customWidth="1"/>
    <col min="8" max="8" width="6.7109375" style="0" customWidth="1"/>
    <col min="9" max="9" width="6.8515625" style="0" customWidth="1"/>
    <col min="10" max="10" width="7.421875" style="0" customWidth="1"/>
    <col min="11" max="11" width="5.421875" style="2" customWidth="1"/>
    <col min="12" max="12" width="7.00390625" style="2" customWidth="1"/>
    <col min="13" max="13" width="7.57421875" style="2" customWidth="1"/>
    <col min="14" max="14" width="5.00390625" style="0" customWidth="1"/>
    <col min="15" max="15" width="5.7109375" style="0" customWidth="1"/>
    <col min="16" max="16" width="8.00390625" style="0" customWidth="1"/>
    <col min="17" max="17" width="6.00390625" style="3" customWidth="1"/>
  </cols>
  <sheetData>
    <row r="1" spans="1:17" s="1" customFormat="1" ht="16.5" customHeight="1">
      <c r="A1" s="4" t="s">
        <v>0</v>
      </c>
      <c r="B1" s="5"/>
      <c r="C1" s="5"/>
      <c r="D1" s="5"/>
      <c r="E1" s="5"/>
      <c r="F1" s="5"/>
      <c r="G1" s="5"/>
      <c r="H1" s="5"/>
      <c r="I1" s="5"/>
      <c r="J1" s="5"/>
      <c r="K1" s="24"/>
      <c r="L1" s="24"/>
      <c r="M1" s="24"/>
      <c r="N1" s="5"/>
      <c r="O1" s="5"/>
      <c r="P1" s="5"/>
      <c r="Q1" s="5"/>
    </row>
    <row r="2" spans="1:17" s="1" customFormat="1" ht="45" customHeight="1">
      <c r="A2" s="6" t="s">
        <v>1</v>
      </c>
      <c r="B2" s="6"/>
      <c r="C2" s="6"/>
      <c r="D2" s="6"/>
      <c r="E2" s="6"/>
      <c r="F2" s="6"/>
      <c r="G2" s="6"/>
      <c r="H2" s="6"/>
      <c r="I2" s="6"/>
      <c r="J2" s="6"/>
      <c r="K2" s="25"/>
      <c r="L2" s="25"/>
      <c r="M2" s="25"/>
      <c r="N2" s="6"/>
      <c r="O2" s="6"/>
      <c r="P2" s="6"/>
      <c r="Q2" s="6"/>
    </row>
    <row r="3" spans="1:17" ht="39.75" customHeight="1">
      <c r="A3" s="7" t="s">
        <v>2</v>
      </c>
      <c r="B3" s="7" t="s">
        <v>3</v>
      </c>
      <c r="C3" s="8" t="s">
        <v>4</v>
      </c>
      <c r="D3" s="8" t="s">
        <v>5</v>
      </c>
      <c r="E3" s="8" t="s">
        <v>6</v>
      </c>
      <c r="F3" s="8" t="s">
        <v>7</v>
      </c>
      <c r="G3" s="8" t="s">
        <v>8</v>
      </c>
      <c r="H3" s="8" t="s">
        <v>9</v>
      </c>
      <c r="I3" s="8" t="s">
        <v>10</v>
      </c>
      <c r="J3" s="26" t="s">
        <v>11</v>
      </c>
      <c r="K3" s="26" t="s">
        <v>12</v>
      </c>
      <c r="L3" s="26" t="s">
        <v>13</v>
      </c>
      <c r="M3" s="26" t="s">
        <v>14</v>
      </c>
      <c r="N3" s="8" t="s">
        <v>15</v>
      </c>
      <c r="O3" s="27" t="s">
        <v>16</v>
      </c>
      <c r="P3" s="27" t="s">
        <v>17</v>
      </c>
      <c r="Q3" s="8" t="s">
        <v>18</v>
      </c>
    </row>
    <row r="4" spans="1:17" ht="52.5" customHeight="1">
      <c r="A4" s="9">
        <v>617005</v>
      </c>
      <c r="B4" s="10" t="s">
        <v>19</v>
      </c>
      <c r="C4" s="11" t="s">
        <v>20</v>
      </c>
      <c r="D4" s="9">
        <v>3</v>
      </c>
      <c r="E4" s="12" t="s">
        <v>21</v>
      </c>
      <c r="F4" s="13" t="s">
        <v>22</v>
      </c>
      <c r="G4" s="14" t="s">
        <v>23</v>
      </c>
      <c r="H4" s="14"/>
      <c r="I4" s="14" t="s">
        <v>23</v>
      </c>
      <c r="J4" s="28">
        <f>I4/2</f>
        <v>36.75</v>
      </c>
      <c r="K4" s="28">
        <v>78.24</v>
      </c>
      <c r="L4" s="28">
        <f>K4/2</f>
        <v>39.12</v>
      </c>
      <c r="M4" s="28">
        <f>J4+L4</f>
        <v>75.87</v>
      </c>
      <c r="N4" s="14">
        <v>2</v>
      </c>
      <c r="O4" s="29" t="s">
        <v>24</v>
      </c>
      <c r="P4" s="30" t="s">
        <v>25</v>
      </c>
      <c r="Q4" s="22"/>
    </row>
    <row r="5" spans="1:17" ht="15" customHeight="1">
      <c r="A5" s="15"/>
      <c r="B5" s="16"/>
      <c r="C5" s="16"/>
      <c r="D5" s="16"/>
      <c r="E5" s="16"/>
      <c r="F5" s="16"/>
      <c r="G5" s="16"/>
      <c r="H5" s="16"/>
      <c r="I5" s="16"/>
      <c r="J5" s="16"/>
      <c r="K5" s="31"/>
      <c r="L5" s="31"/>
      <c r="M5" s="31"/>
      <c r="N5" s="16"/>
      <c r="O5" s="16"/>
      <c r="P5" s="16"/>
      <c r="Q5" s="33"/>
    </row>
    <row r="6" spans="1:17" ht="79.5" customHeight="1">
      <c r="A6" s="9">
        <v>617006</v>
      </c>
      <c r="B6" s="17" t="s">
        <v>19</v>
      </c>
      <c r="C6" s="18" t="s">
        <v>26</v>
      </c>
      <c r="D6" s="19">
        <v>3</v>
      </c>
      <c r="E6" s="14" t="s">
        <v>27</v>
      </c>
      <c r="F6" s="13" t="s">
        <v>28</v>
      </c>
      <c r="G6" s="14" t="s">
        <v>29</v>
      </c>
      <c r="H6" s="14"/>
      <c r="I6" s="14" t="s">
        <v>29</v>
      </c>
      <c r="J6" s="28">
        <f>I6/2</f>
        <v>39.5</v>
      </c>
      <c r="K6" s="28">
        <v>81.38</v>
      </c>
      <c r="L6" s="28">
        <f>K6/2</f>
        <v>40.69</v>
      </c>
      <c r="M6" s="28">
        <f>J6+L6</f>
        <v>80.19</v>
      </c>
      <c r="N6" s="14">
        <v>2</v>
      </c>
      <c r="O6" s="29" t="s">
        <v>24</v>
      </c>
      <c r="P6" s="30" t="s">
        <v>25</v>
      </c>
      <c r="Q6" s="22"/>
    </row>
    <row r="7" spans="1:17" ht="9" customHeight="1">
      <c r="A7" s="15"/>
      <c r="B7" s="16"/>
      <c r="C7" s="16"/>
      <c r="D7" s="16"/>
      <c r="E7" s="16"/>
      <c r="F7" s="16"/>
      <c r="G7" s="16"/>
      <c r="H7" s="16"/>
      <c r="I7" s="16"/>
      <c r="J7" s="16"/>
      <c r="K7" s="31"/>
      <c r="L7" s="31"/>
      <c r="M7" s="31"/>
      <c r="N7" s="16"/>
      <c r="O7" s="16"/>
      <c r="P7" s="16"/>
      <c r="Q7" s="33"/>
    </row>
    <row r="8" spans="1:17" ht="54.75" customHeight="1">
      <c r="A8" s="9">
        <v>617012</v>
      </c>
      <c r="B8" s="10" t="s">
        <v>30</v>
      </c>
      <c r="C8" s="18" t="s">
        <v>31</v>
      </c>
      <c r="D8" s="9">
        <v>3</v>
      </c>
      <c r="E8" s="14" t="s">
        <v>32</v>
      </c>
      <c r="F8" s="13" t="s">
        <v>33</v>
      </c>
      <c r="G8" s="14" t="s">
        <v>34</v>
      </c>
      <c r="H8" s="14"/>
      <c r="I8" s="14" t="s">
        <v>34</v>
      </c>
      <c r="J8" s="28">
        <f>I8/2</f>
        <v>40.75</v>
      </c>
      <c r="K8" s="28">
        <v>75.72</v>
      </c>
      <c r="L8" s="28">
        <f>K8/2</f>
        <v>37.86</v>
      </c>
      <c r="M8" s="28">
        <f>J8+L8</f>
        <v>78.61</v>
      </c>
      <c r="N8" s="14">
        <v>1</v>
      </c>
      <c r="O8" s="29" t="s">
        <v>24</v>
      </c>
      <c r="P8" s="30" t="s">
        <v>25</v>
      </c>
      <c r="Q8" s="22"/>
    </row>
    <row r="9" spans="1:17" ht="12.75">
      <c r="A9" s="20"/>
      <c r="B9" s="21"/>
      <c r="C9" s="21"/>
      <c r="D9" s="21"/>
      <c r="E9" s="21"/>
      <c r="F9" s="21"/>
      <c r="G9" s="21"/>
      <c r="H9" s="21"/>
      <c r="I9" s="21"/>
      <c r="J9" s="21"/>
      <c r="K9" s="32"/>
      <c r="L9" s="32"/>
      <c r="M9" s="32"/>
      <c r="N9" s="21"/>
      <c r="O9" s="21"/>
      <c r="P9" s="21"/>
      <c r="Q9" s="34"/>
    </row>
    <row r="10" spans="1:17" ht="67.5" customHeight="1">
      <c r="A10" s="9">
        <v>617030</v>
      </c>
      <c r="B10" s="22" t="s">
        <v>35</v>
      </c>
      <c r="C10" s="22" t="s">
        <v>36</v>
      </c>
      <c r="D10" s="23">
        <v>1</v>
      </c>
      <c r="E10" s="14" t="s">
        <v>37</v>
      </c>
      <c r="F10" s="13" t="s">
        <v>38</v>
      </c>
      <c r="G10" s="14" t="s">
        <v>39</v>
      </c>
      <c r="H10" s="14"/>
      <c r="I10" s="14" t="s">
        <v>39</v>
      </c>
      <c r="J10" s="28">
        <f>I10*0.6</f>
        <v>35.4</v>
      </c>
      <c r="K10" s="28">
        <v>71.4</v>
      </c>
      <c r="L10" s="28">
        <f>K10*0.4</f>
        <v>28.560000000000002</v>
      </c>
      <c r="M10" s="28">
        <f>J10+L10</f>
        <v>63.96</v>
      </c>
      <c r="N10" s="14">
        <v>1</v>
      </c>
      <c r="O10" s="29" t="s">
        <v>24</v>
      </c>
      <c r="P10" s="30" t="s">
        <v>25</v>
      </c>
      <c r="Q10" s="35"/>
    </row>
  </sheetData>
  <sheetProtection/>
  <mergeCells count="4">
    <mergeCell ref="A2:Q2"/>
    <mergeCell ref="A5:Q5"/>
    <mergeCell ref="A7:Q7"/>
    <mergeCell ref="A9:Q9"/>
  </mergeCells>
  <printOptions/>
  <pageMargins left="0.5118055555555555" right="0.3145833333333333" top="0.39305555555555555" bottom="0.275" header="0.19652777777777777" footer="0.1569444444444444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2022-07-06T05:54:23Z</dcterms:created>
  <dcterms:modified xsi:type="dcterms:W3CDTF">2023-06-07T02:05:15Z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I">
    <vt:lpwstr>E128F8494247420BA7AB3671CAD9634C_13</vt:lpwstr>
  </property>
  <property fmtid="{D5CDD505-2E9C-101B-9397-08002B2CF9AE}" pid="6" name="KSOProductBuildV">
    <vt:lpwstr>2052-11.1.0.14309</vt:lpwstr>
  </property>
</Properties>
</file>