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新机制 (排序)" sheetId="10" r:id="rId1"/>
  </sheets>
  <definedNames>
    <definedName name="_xlnm.Print_Titles" localSheetId="0">'新机制 (排序)'!$3:$3</definedName>
  </definedNames>
  <calcPr calcId="125725"/>
</workbook>
</file>

<file path=xl/calcChain.xml><?xml version="1.0" encoding="utf-8"?>
<calcChain xmlns="http://schemas.openxmlformats.org/spreadsheetml/2006/main">
  <c r="J49" i="10"/>
  <c r="I49"/>
  <c r="G49"/>
  <c r="J48"/>
  <c r="I48"/>
  <c r="G48"/>
  <c r="J46"/>
  <c r="I46"/>
  <c r="G46"/>
  <c r="J45"/>
  <c r="I45"/>
  <c r="G45"/>
  <c r="J44"/>
  <c r="I44"/>
  <c r="G44"/>
  <c r="J43"/>
  <c r="I43"/>
  <c r="G43"/>
  <c r="J41"/>
  <c r="I41"/>
  <c r="G41"/>
  <c r="J39"/>
  <c r="I39"/>
  <c r="G39"/>
  <c r="J38"/>
  <c r="I38"/>
  <c r="G38"/>
  <c r="J36"/>
  <c r="I36"/>
  <c r="G36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</calcChain>
</file>

<file path=xl/sharedStrings.xml><?xml version="1.0" encoding="utf-8"?>
<sst xmlns="http://schemas.openxmlformats.org/spreadsheetml/2006/main" count="248" uniqueCount="140">
  <si>
    <t>序号</t>
  </si>
  <si>
    <t>报考岗位</t>
  </si>
  <si>
    <t>姓名</t>
  </si>
  <si>
    <t>性别</t>
  </si>
  <si>
    <t>准考证号</t>
  </si>
  <si>
    <t>笔试成绩</t>
  </si>
  <si>
    <t>笔试成绩*40%</t>
  </si>
  <si>
    <t>面试成绩</t>
  </si>
  <si>
    <t>面试成绩*60%</t>
  </si>
  <si>
    <t>综合成绩</t>
  </si>
  <si>
    <t>报考学科</t>
  </si>
  <si>
    <t>备注</t>
  </si>
  <si>
    <t>女</t>
  </si>
  <si>
    <t>66.85</t>
  </si>
  <si>
    <t>64.7</t>
  </si>
  <si>
    <t>64.3</t>
  </si>
  <si>
    <t>缺考</t>
  </si>
  <si>
    <t>男</t>
  </si>
  <si>
    <t>74</t>
  </si>
  <si>
    <t>73.85</t>
  </si>
  <si>
    <t>70.2</t>
  </si>
  <si>
    <t>70.15</t>
  </si>
  <si>
    <t>69.15</t>
  </si>
  <si>
    <t>73.15</t>
  </si>
  <si>
    <t>69.2</t>
  </si>
  <si>
    <t>58.35</t>
  </si>
  <si>
    <t>68.7</t>
  </si>
  <si>
    <t>67.35</t>
  </si>
  <si>
    <t>62.65</t>
  </si>
  <si>
    <t>73.8</t>
  </si>
  <si>
    <t>71.65</t>
  </si>
  <si>
    <t>初中语文</t>
  </si>
  <si>
    <t>初中数学</t>
  </si>
  <si>
    <t>初中英语</t>
  </si>
  <si>
    <t>初中地理</t>
  </si>
  <si>
    <t>初中物理</t>
  </si>
  <si>
    <t>初中化学</t>
  </si>
  <si>
    <t>初中音乐</t>
  </si>
  <si>
    <t>68.65</t>
  </si>
  <si>
    <t xml:space="preserve"> </t>
  </si>
  <si>
    <t>新机制</t>
  </si>
  <si>
    <t>郑祥昆</t>
  </si>
  <si>
    <t>13012060800422</t>
  </si>
  <si>
    <t>徐大兰</t>
  </si>
  <si>
    <t>13012060801501</t>
  </si>
  <si>
    <t>李胜兰</t>
  </si>
  <si>
    <t>13012060800402</t>
  </si>
  <si>
    <t>71.55</t>
  </si>
  <si>
    <t>李辰阳</t>
  </si>
  <si>
    <t>13012060801222</t>
  </si>
  <si>
    <t>欧婷婷</t>
  </si>
  <si>
    <t>13012060800820</t>
  </si>
  <si>
    <t>郭春霞</t>
  </si>
  <si>
    <t>13012060801108</t>
  </si>
  <si>
    <t>65.2</t>
  </si>
  <si>
    <t>闵勤学</t>
  </si>
  <si>
    <t>13012060800616</t>
  </si>
  <si>
    <t>64.8</t>
  </si>
  <si>
    <t>袁俊飞</t>
  </si>
  <si>
    <t>13012060800727</t>
  </si>
  <si>
    <t>王紫筠</t>
  </si>
  <si>
    <t>13012060800427</t>
  </si>
  <si>
    <t>曾元媛</t>
  </si>
  <si>
    <t>13012030300716</t>
  </si>
  <si>
    <t>周青林</t>
  </si>
  <si>
    <t>13012060801604</t>
  </si>
  <si>
    <t>张洪萍</t>
  </si>
  <si>
    <t>13012060800724</t>
  </si>
  <si>
    <t>王锐</t>
  </si>
  <si>
    <t>13022060501424</t>
  </si>
  <si>
    <t>74.75</t>
  </si>
  <si>
    <t>彭雪敏</t>
  </si>
  <si>
    <t>13022010111427</t>
  </si>
  <si>
    <t>王秀</t>
  </si>
  <si>
    <t>13022060501218</t>
  </si>
  <si>
    <t>71</t>
  </si>
  <si>
    <t>王龙</t>
  </si>
  <si>
    <t>13022010111629</t>
  </si>
  <si>
    <t>张莹莹</t>
  </si>
  <si>
    <t>13022060500902</t>
  </si>
  <si>
    <t>周莹莹</t>
  </si>
  <si>
    <t>13022060501819</t>
  </si>
  <si>
    <t>陈玲</t>
  </si>
  <si>
    <t>13022060501219</t>
  </si>
  <si>
    <t>59.5</t>
  </si>
  <si>
    <t>李向雨</t>
  </si>
  <si>
    <t>13022060501203</t>
  </si>
  <si>
    <t>57</t>
  </si>
  <si>
    <t>高翌程</t>
  </si>
  <si>
    <t>13022060500904</t>
  </si>
  <si>
    <t>51.4</t>
  </si>
  <si>
    <t>罗娜</t>
  </si>
  <si>
    <t>13032060503902</t>
  </si>
  <si>
    <t>80.2</t>
  </si>
  <si>
    <t>邓小艳</t>
  </si>
  <si>
    <t>13032060502004</t>
  </si>
  <si>
    <t>78.05</t>
  </si>
  <si>
    <t>朱诗晗</t>
  </si>
  <si>
    <t>13032940104023</t>
  </si>
  <si>
    <t>77.55</t>
  </si>
  <si>
    <t>陈双双</t>
  </si>
  <si>
    <t>13032060503428</t>
  </si>
  <si>
    <t>76.05</t>
  </si>
  <si>
    <t>付婷婷</t>
  </si>
  <si>
    <t>13032060503911</t>
  </si>
  <si>
    <t>73.4</t>
  </si>
  <si>
    <t>李兰</t>
  </si>
  <si>
    <t>13032060503510</t>
  </si>
  <si>
    <t>孙晓燕</t>
  </si>
  <si>
    <t>13032060503103</t>
  </si>
  <si>
    <t>严红艳</t>
  </si>
  <si>
    <t>13032060503730</t>
  </si>
  <si>
    <t>贾家俊</t>
  </si>
  <si>
    <t>13062060801715</t>
  </si>
  <si>
    <t>73.25</t>
  </si>
  <si>
    <t>苏国辉</t>
  </si>
  <si>
    <t>13072060802110</t>
  </si>
  <si>
    <t>周婉如</t>
  </si>
  <si>
    <t>13072060802122</t>
  </si>
  <si>
    <t>57.75</t>
  </si>
  <si>
    <t>龚明皓</t>
  </si>
  <si>
    <t>13082060701917</t>
  </si>
  <si>
    <t>汪海洋</t>
  </si>
  <si>
    <t>13102060802614</t>
  </si>
  <si>
    <t>79.8</t>
  </si>
  <si>
    <t>王嘉玮</t>
  </si>
  <si>
    <t>13102060802509</t>
  </si>
  <si>
    <t>78.8</t>
  </si>
  <si>
    <t>陶诗瑶</t>
  </si>
  <si>
    <t>13102060802505</t>
  </si>
  <si>
    <t>71.35</t>
  </si>
  <si>
    <t>肖丹</t>
  </si>
  <si>
    <t>13102010413911</t>
  </si>
  <si>
    <t>郭建嵩</t>
  </si>
  <si>
    <t>13132060802703</t>
  </si>
  <si>
    <t>初中信息技术</t>
  </si>
  <si>
    <t>邓丽</t>
  </si>
  <si>
    <t>13132060802709</t>
  </si>
  <si>
    <r>
      <t>附件</t>
    </r>
    <r>
      <rPr>
        <sz val="12"/>
        <rFont val="Arial"/>
        <family val="2"/>
      </rPr>
      <t>1</t>
    </r>
    <phoneticPr fontId="11" type="noConversion"/>
  </si>
  <si>
    <t>谷城县2022年农村义务教育学校教师公开招聘综合成绩（新机制）</t>
    <phoneticPr fontId="11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</si>
</sst>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12">
    <font>
      <sz val="10"/>
      <name val="Arial"/>
      <charset val="134"/>
    </font>
    <font>
      <sz val="12"/>
      <name val="宋体"/>
      <family val="3"/>
      <charset val="134"/>
    </font>
    <font>
      <sz val="24"/>
      <name val="方正小标宋简体"/>
      <family val="4"/>
      <charset val="134"/>
    </font>
    <font>
      <b/>
      <sz val="14"/>
      <name val="仿宋"/>
      <family val="3"/>
      <charset val="134"/>
    </font>
    <font>
      <b/>
      <sz val="14"/>
      <name val="宋体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7" fontId="10" fillId="0" borderId="0"/>
    <xf numFmtId="176" fontId="10" fillId="0" borderId="0"/>
    <xf numFmtId="0" fontId="10" fillId="0" borderId="0"/>
    <xf numFmtId="9" fontId="10" fillId="0" borderId="0"/>
    <xf numFmtId="41" fontId="10" fillId="0" borderId="0"/>
    <xf numFmtId="43" fontId="10" fillId="0" borderId="0"/>
  </cellStyleXfs>
  <cellXfs count="24">
    <xf numFmtId="0" fontId="0" fillId="0" borderId="0" xfId="0" applyAlignment="1"/>
    <xf numFmtId="0" fontId="10" fillId="0" borderId="0" xfId="3" applyAlignment="1">
      <alignment wrapText="1"/>
    </xf>
    <xf numFmtId="178" fontId="10" fillId="0" borderId="0" xfId="3" applyNumberFormat="1"/>
    <xf numFmtId="178" fontId="10" fillId="0" borderId="0" xfId="3" applyNumberFormat="1" applyFill="1"/>
    <xf numFmtId="0" fontId="1" fillId="0" borderId="0" xfId="3" applyFont="1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78" fontId="4" fillId="0" borderId="1" xfId="3" applyNumberFormat="1" applyFont="1" applyBorder="1" applyAlignment="1">
      <alignment horizontal="center" vertical="center" wrapText="1"/>
    </xf>
    <xf numFmtId="178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178" fontId="5" fillId="0" borderId="1" xfId="3" applyNumberFormat="1" applyFont="1" applyBorder="1" applyAlignment="1">
      <alignment horizontal="center" vertical="center" wrapText="1"/>
    </xf>
    <xf numFmtId="178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78" fontId="6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0" xfId="3" applyFont="1"/>
    <xf numFmtId="0" fontId="8" fillId="0" borderId="0" xfId="3" applyFont="1" applyAlignment="1">
      <alignment wrapText="1"/>
    </xf>
    <xf numFmtId="178" fontId="8" fillId="0" borderId="0" xfId="3" applyNumberFormat="1" applyFont="1"/>
    <xf numFmtId="178" fontId="8" fillId="0" borderId="0" xfId="3" applyNumberFormat="1" applyFont="1" applyFill="1"/>
    <xf numFmtId="0" fontId="5" fillId="0" borderId="1" xfId="3" quotePrefix="1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</cellXfs>
  <cellStyles count="7">
    <cellStyle name="Comma" xfId="6"/>
    <cellStyle name="Comma [0]" xfId="5"/>
    <cellStyle name="Currency" xfId="1"/>
    <cellStyle name="Currency [0]" xfId="2"/>
    <cellStyle name="Normal" xfId="3"/>
    <cellStyle name="Percent" xfId="4"/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/>
  </sheetViews>
  <sheetFormatPr defaultColWidth="9.140625" defaultRowHeight="32.1" customHeight="1"/>
  <cols>
    <col min="1" max="1" width="7.85546875" customWidth="1"/>
    <col min="2" max="2" width="14.5703125" style="1" customWidth="1"/>
    <col min="3" max="3" width="11.85546875" customWidth="1"/>
    <col min="4" max="4" width="6.42578125" customWidth="1"/>
    <col min="5" max="5" width="25.140625" customWidth="1"/>
    <col min="6" max="6" width="14.42578125" customWidth="1"/>
    <col min="7" max="7" width="14.42578125" style="2" customWidth="1"/>
    <col min="8" max="8" width="15.42578125" style="3" customWidth="1"/>
    <col min="9" max="9" width="16.7109375" style="2" customWidth="1"/>
    <col min="10" max="10" width="18.85546875" style="2" customWidth="1"/>
    <col min="11" max="11" width="24.42578125" customWidth="1"/>
    <col min="12" max="12" width="16.140625" customWidth="1"/>
  </cols>
  <sheetData>
    <row r="1" spans="1:14" ht="15.75" customHeight="1">
      <c r="A1" s="4" t="s">
        <v>138</v>
      </c>
    </row>
    <row r="2" spans="1:14" ht="39" customHeight="1">
      <c r="A2" s="23" t="s">
        <v>139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47.2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4" ht="32.1" customHeight="1">
      <c r="A4" s="9">
        <v>1</v>
      </c>
      <c r="B4" s="10" t="s">
        <v>40</v>
      </c>
      <c r="C4" s="10" t="s">
        <v>43</v>
      </c>
      <c r="D4" s="10" t="s">
        <v>12</v>
      </c>
      <c r="E4" s="10" t="s">
        <v>44</v>
      </c>
      <c r="F4" s="10" t="s">
        <v>30</v>
      </c>
      <c r="G4" s="11">
        <f t="shared" ref="G4:G15" si="0">F4*0.4</f>
        <v>28.66</v>
      </c>
      <c r="H4" s="12">
        <v>85.84</v>
      </c>
      <c r="I4" s="11">
        <f t="shared" ref="I4:I15" si="1">H4*0.6</f>
        <v>51.503999999999998</v>
      </c>
      <c r="J4" s="11">
        <f t="shared" ref="J4:J15" si="2">G4+I4</f>
        <v>80.164000000000001</v>
      </c>
      <c r="K4" s="10" t="s">
        <v>31</v>
      </c>
      <c r="L4" s="10"/>
    </row>
    <row r="5" spans="1:14" ht="32.1" customHeight="1">
      <c r="A5" s="9">
        <v>2</v>
      </c>
      <c r="B5" s="10" t="s">
        <v>40</v>
      </c>
      <c r="C5" s="10" t="s">
        <v>48</v>
      </c>
      <c r="D5" s="10" t="s">
        <v>12</v>
      </c>
      <c r="E5" s="10" t="s">
        <v>49</v>
      </c>
      <c r="F5" s="10" t="s">
        <v>24</v>
      </c>
      <c r="G5" s="11">
        <f t="shared" si="0"/>
        <v>27.68</v>
      </c>
      <c r="H5" s="12">
        <v>87.22</v>
      </c>
      <c r="I5" s="11">
        <f t="shared" si="1"/>
        <v>52.332000000000001</v>
      </c>
      <c r="J5" s="11">
        <f t="shared" si="2"/>
        <v>80.012</v>
      </c>
      <c r="K5" s="10" t="s">
        <v>31</v>
      </c>
      <c r="L5" s="10"/>
    </row>
    <row r="6" spans="1:14" ht="32.1" customHeight="1">
      <c r="A6" s="9">
        <v>3</v>
      </c>
      <c r="B6" s="10" t="s">
        <v>40</v>
      </c>
      <c r="C6" s="10" t="s">
        <v>45</v>
      </c>
      <c r="D6" s="10" t="s">
        <v>12</v>
      </c>
      <c r="E6" s="10" t="s">
        <v>46</v>
      </c>
      <c r="F6" s="10" t="s">
        <v>47</v>
      </c>
      <c r="G6" s="11">
        <f t="shared" si="0"/>
        <v>28.62</v>
      </c>
      <c r="H6" s="12">
        <v>85.44</v>
      </c>
      <c r="I6" s="11">
        <f t="shared" si="1"/>
        <v>51.264000000000003</v>
      </c>
      <c r="J6" s="11">
        <f t="shared" si="2"/>
        <v>79.884</v>
      </c>
      <c r="K6" s="10" t="s">
        <v>31</v>
      </c>
      <c r="L6" s="10"/>
    </row>
    <row r="7" spans="1:14" ht="32.1" customHeight="1">
      <c r="A7" s="9">
        <v>4</v>
      </c>
      <c r="B7" s="10" t="s">
        <v>40</v>
      </c>
      <c r="C7" s="10" t="s">
        <v>50</v>
      </c>
      <c r="D7" s="10" t="s">
        <v>12</v>
      </c>
      <c r="E7" s="10" t="s">
        <v>51</v>
      </c>
      <c r="F7" s="10" t="s">
        <v>26</v>
      </c>
      <c r="G7" s="11">
        <f t="shared" si="0"/>
        <v>27.48</v>
      </c>
      <c r="H7" s="12">
        <v>86.82</v>
      </c>
      <c r="I7" s="11">
        <f t="shared" si="1"/>
        <v>52.091999999999999</v>
      </c>
      <c r="J7" s="11">
        <f t="shared" si="2"/>
        <v>79.572000000000003</v>
      </c>
      <c r="K7" s="10" t="s">
        <v>31</v>
      </c>
      <c r="L7" s="10"/>
    </row>
    <row r="8" spans="1:14" ht="32.1" customHeight="1">
      <c r="A8" s="9">
        <v>5</v>
      </c>
      <c r="B8" s="10" t="s">
        <v>40</v>
      </c>
      <c r="C8" s="10" t="s">
        <v>41</v>
      </c>
      <c r="D8" s="10" t="s">
        <v>17</v>
      </c>
      <c r="E8" s="10" t="s">
        <v>42</v>
      </c>
      <c r="F8" s="10" t="s">
        <v>29</v>
      </c>
      <c r="G8" s="11">
        <f t="shared" si="0"/>
        <v>29.52</v>
      </c>
      <c r="H8" s="12">
        <v>83.36</v>
      </c>
      <c r="I8" s="11">
        <f t="shared" si="1"/>
        <v>50.015999999999998</v>
      </c>
      <c r="J8" s="11">
        <f t="shared" si="2"/>
        <v>79.536000000000001</v>
      </c>
      <c r="K8" s="10" t="s">
        <v>31</v>
      </c>
      <c r="L8" s="10"/>
    </row>
    <row r="9" spans="1:14" ht="32.1" customHeight="1">
      <c r="A9" s="9">
        <v>6</v>
      </c>
      <c r="B9" s="10" t="s">
        <v>40</v>
      </c>
      <c r="C9" s="10" t="s">
        <v>52</v>
      </c>
      <c r="D9" s="10" t="s">
        <v>12</v>
      </c>
      <c r="E9" s="10" t="s">
        <v>53</v>
      </c>
      <c r="F9" s="10" t="s">
        <v>54</v>
      </c>
      <c r="G9" s="11">
        <f t="shared" si="0"/>
        <v>26.08</v>
      </c>
      <c r="H9" s="12">
        <v>85.3</v>
      </c>
      <c r="I9" s="11">
        <f t="shared" si="1"/>
        <v>51.18</v>
      </c>
      <c r="J9" s="11">
        <f t="shared" si="2"/>
        <v>77.260000000000005</v>
      </c>
      <c r="K9" s="10" t="s">
        <v>31</v>
      </c>
      <c r="L9" s="10"/>
    </row>
    <row r="10" spans="1:14" ht="32.1" customHeight="1">
      <c r="A10" s="9">
        <v>7</v>
      </c>
      <c r="B10" s="10" t="s">
        <v>40</v>
      </c>
      <c r="C10" s="10" t="s">
        <v>55</v>
      </c>
      <c r="D10" s="10" t="s">
        <v>17</v>
      </c>
      <c r="E10" s="10" t="s">
        <v>56</v>
      </c>
      <c r="F10" s="10" t="s">
        <v>57</v>
      </c>
      <c r="G10" s="11">
        <f t="shared" si="0"/>
        <v>25.92</v>
      </c>
      <c r="H10" s="12">
        <v>84.36</v>
      </c>
      <c r="I10" s="11">
        <f t="shared" si="1"/>
        <v>50.616</v>
      </c>
      <c r="J10" s="11">
        <f t="shared" si="2"/>
        <v>76.536000000000001</v>
      </c>
      <c r="K10" s="10" t="s">
        <v>31</v>
      </c>
      <c r="L10" s="10"/>
    </row>
    <row r="11" spans="1:14" ht="32.1" customHeight="1">
      <c r="A11" s="9">
        <v>8</v>
      </c>
      <c r="B11" s="10" t="s">
        <v>40</v>
      </c>
      <c r="C11" s="10" t="s">
        <v>60</v>
      </c>
      <c r="D11" s="10" t="s">
        <v>12</v>
      </c>
      <c r="E11" s="10" t="s">
        <v>61</v>
      </c>
      <c r="F11" s="10" t="s">
        <v>15</v>
      </c>
      <c r="G11" s="11">
        <f t="shared" si="0"/>
        <v>25.72</v>
      </c>
      <c r="H11" s="12">
        <v>83.58</v>
      </c>
      <c r="I11" s="11">
        <f t="shared" si="1"/>
        <v>50.148000000000003</v>
      </c>
      <c r="J11" s="11">
        <f t="shared" si="2"/>
        <v>75.867999999999995</v>
      </c>
      <c r="K11" s="10" t="s">
        <v>31</v>
      </c>
      <c r="L11" s="10"/>
    </row>
    <row r="12" spans="1:14" ht="32.1" customHeight="1">
      <c r="A12" s="9">
        <v>9</v>
      </c>
      <c r="B12" s="10" t="s">
        <v>40</v>
      </c>
      <c r="C12" s="10" t="s">
        <v>58</v>
      </c>
      <c r="D12" s="10" t="s">
        <v>17</v>
      </c>
      <c r="E12" s="10" t="s">
        <v>59</v>
      </c>
      <c r="F12" s="10" t="s">
        <v>14</v>
      </c>
      <c r="G12" s="11">
        <f t="shared" si="0"/>
        <v>25.88</v>
      </c>
      <c r="H12" s="12">
        <v>82.08</v>
      </c>
      <c r="I12" s="11">
        <f t="shared" si="1"/>
        <v>49.247999999999998</v>
      </c>
      <c r="J12" s="11">
        <f t="shared" si="2"/>
        <v>75.128</v>
      </c>
      <c r="K12" s="10" t="s">
        <v>31</v>
      </c>
      <c r="L12" s="10"/>
    </row>
    <row r="13" spans="1:14" ht="32.1" customHeight="1">
      <c r="A13" s="9">
        <v>10</v>
      </c>
      <c r="B13" s="10" t="s">
        <v>40</v>
      </c>
      <c r="C13" s="10" t="s">
        <v>62</v>
      </c>
      <c r="D13" s="10" t="s">
        <v>12</v>
      </c>
      <c r="E13" s="10" t="s">
        <v>63</v>
      </c>
      <c r="F13" s="10" t="s">
        <v>25</v>
      </c>
      <c r="G13" s="11">
        <f t="shared" si="0"/>
        <v>23.34</v>
      </c>
      <c r="H13" s="12">
        <v>80.680000000000007</v>
      </c>
      <c r="I13" s="11">
        <f t="shared" si="1"/>
        <v>48.408000000000001</v>
      </c>
      <c r="J13" s="11">
        <f t="shared" si="2"/>
        <v>71.748000000000005</v>
      </c>
      <c r="K13" s="10" t="s">
        <v>31</v>
      </c>
      <c r="L13" s="10"/>
    </row>
    <row r="14" spans="1:14" ht="32.1" customHeight="1">
      <c r="A14" s="9">
        <v>11</v>
      </c>
      <c r="B14" s="10" t="s">
        <v>40</v>
      </c>
      <c r="C14" s="13" t="s">
        <v>66</v>
      </c>
      <c r="D14" s="10" t="s">
        <v>12</v>
      </c>
      <c r="E14" s="22" t="s">
        <v>67</v>
      </c>
      <c r="F14" s="10">
        <v>54.05</v>
      </c>
      <c r="G14" s="11">
        <f t="shared" si="0"/>
        <v>21.62</v>
      </c>
      <c r="H14" s="12">
        <v>79.900000000000006</v>
      </c>
      <c r="I14" s="11">
        <f t="shared" si="1"/>
        <v>47.94</v>
      </c>
      <c r="J14" s="11">
        <f t="shared" si="2"/>
        <v>69.56</v>
      </c>
      <c r="K14" s="10" t="s">
        <v>31</v>
      </c>
      <c r="L14" s="10"/>
    </row>
    <row r="15" spans="1:14" ht="32.1" customHeight="1">
      <c r="A15" s="9">
        <v>12</v>
      </c>
      <c r="B15" s="10" t="s">
        <v>40</v>
      </c>
      <c r="C15" s="13" t="s">
        <v>64</v>
      </c>
      <c r="D15" s="10" t="s">
        <v>17</v>
      </c>
      <c r="E15" s="13" t="s">
        <v>65</v>
      </c>
      <c r="F15" s="10">
        <v>54.8</v>
      </c>
      <c r="G15" s="11">
        <f t="shared" si="0"/>
        <v>21.92</v>
      </c>
      <c r="H15" s="12">
        <v>0</v>
      </c>
      <c r="I15" s="11">
        <f t="shared" si="1"/>
        <v>0</v>
      </c>
      <c r="J15" s="11">
        <f t="shared" si="2"/>
        <v>21.92</v>
      </c>
      <c r="K15" s="10" t="s">
        <v>31</v>
      </c>
      <c r="L15" s="10" t="s">
        <v>16</v>
      </c>
    </row>
    <row r="16" spans="1:14" ht="32.1" customHeight="1">
      <c r="A16" s="9"/>
      <c r="B16" s="10"/>
      <c r="C16" s="10"/>
      <c r="D16" s="10"/>
      <c r="E16" s="10"/>
      <c r="F16" s="10"/>
      <c r="G16" s="11"/>
      <c r="H16" s="12"/>
      <c r="I16" s="11"/>
      <c r="J16" s="11"/>
      <c r="K16" s="10"/>
      <c r="L16" s="10"/>
      <c r="N16" s="18"/>
    </row>
    <row r="17" spans="1:12" ht="32.1" customHeight="1">
      <c r="A17" s="9">
        <v>1</v>
      </c>
      <c r="B17" s="10" t="s">
        <v>40</v>
      </c>
      <c r="C17" s="10" t="s">
        <v>71</v>
      </c>
      <c r="D17" s="10" t="s">
        <v>12</v>
      </c>
      <c r="E17" s="10" t="s">
        <v>72</v>
      </c>
      <c r="F17" s="10" t="s">
        <v>23</v>
      </c>
      <c r="G17" s="11">
        <f>F17*0.4</f>
        <v>29.26</v>
      </c>
      <c r="H17" s="12">
        <v>85.78</v>
      </c>
      <c r="I17" s="11">
        <f>H17*0.6</f>
        <v>51.468000000000004</v>
      </c>
      <c r="J17" s="11">
        <f>G17+I17</f>
        <v>80.727999999999994</v>
      </c>
      <c r="K17" s="10" t="s">
        <v>32</v>
      </c>
      <c r="L17" s="10"/>
    </row>
    <row r="18" spans="1:12" ht="32.1" customHeight="1">
      <c r="A18" s="9">
        <v>2</v>
      </c>
      <c r="B18" s="10" t="s">
        <v>40</v>
      </c>
      <c r="C18" s="10" t="s">
        <v>68</v>
      </c>
      <c r="D18" s="10" t="s">
        <v>17</v>
      </c>
      <c r="E18" s="10" t="s">
        <v>69</v>
      </c>
      <c r="F18" s="10" t="s">
        <v>70</v>
      </c>
      <c r="G18" s="11">
        <f>F18*0.4</f>
        <v>29.9</v>
      </c>
      <c r="H18" s="12">
        <v>83.46</v>
      </c>
      <c r="I18" s="11">
        <f>H18*0.6</f>
        <v>50.076000000000001</v>
      </c>
      <c r="J18" s="11">
        <f>G18+I18</f>
        <v>79.975999999999999</v>
      </c>
      <c r="K18" s="10" t="s">
        <v>32</v>
      </c>
      <c r="L18" s="10"/>
    </row>
    <row r="19" spans="1:12" ht="32.1" customHeight="1">
      <c r="A19" s="9">
        <v>3</v>
      </c>
      <c r="B19" s="10" t="s">
        <v>40</v>
      </c>
      <c r="C19" s="10" t="s">
        <v>76</v>
      </c>
      <c r="D19" s="10" t="s">
        <v>17</v>
      </c>
      <c r="E19" s="10" t="s">
        <v>77</v>
      </c>
      <c r="F19" s="10" t="s">
        <v>21</v>
      </c>
      <c r="G19" s="11">
        <f>F19*0.4</f>
        <v>28.06</v>
      </c>
      <c r="H19" s="12">
        <v>86.3</v>
      </c>
      <c r="I19" s="11">
        <f>H19*0.6</f>
        <v>51.78</v>
      </c>
      <c r="J19" s="11">
        <f>G19+I19</f>
        <v>79.84</v>
      </c>
      <c r="K19" s="10" t="s">
        <v>32</v>
      </c>
      <c r="L19" s="10"/>
    </row>
    <row r="20" spans="1:12" ht="30" customHeight="1">
      <c r="A20" s="9">
        <v>4</v>
      </c>
      <c r="B20" s="10" t="s">
        <v>40</v>
      </c>
      <c r="C20" s="10" t="s">
        <v>73</v>
      </c>
      <c r="D20" s="10" t="s">
        <v>12</v>
      </c>
      <c r="E20" s="10" t="s">
        <v>74</v>
      </c>
      <c r="F20" s="10" t="s">
        <v>75</v>
      </c>
      <c r="G20" s="11">
        <f>F20*0.4</f>
        <v>28.4</v>
      </c>
      <c r="H20" s="12">
        <v>84.42</v>
      </c>
      <c r="I20" s="11">
        <f>H20*0.6</f>
        <v>50.652000000000001</v>
      </c>
      <c r="J20" s="11">
        <f>G20+I20</f>
        <v>79.052000000000007</v>
      </c>
      <c r="K20" s="10" t="s">
        <v>32</v>
      </c>
      <c r="L20" s="10"/>
    </row>
    <row r="21" spans="1:12" ht="32.1" customHeight="1">
      <c r="A21" s="9">
        <v>5</v>
      </c>
      <c r="B21" s="10" t="s">
        <v>40</v>
      </c>
      <c r="C21" s="10" t="s">
        <v>78</v>
      </c>
      <c r="D21" s="10" t="s">
        <v>12</v>
      </c>
      <c r="E21" s="10" t="s">
        <v>79</v>
      </c>
      <c r="F21" s="10" t="s">
        <v>22</v>
      </c>
      <c r="G21" s="11">
        <f t="shared" ref="G21:G25" si="3">F21*0.4</f>
        <v>27.66</v>
      </c>
      <c r="H21" s="12">
        <v>84.98</v>
      </c>
      <c r="I21" s="11">
        <f t="shared" ref="I21:I25" si="4">H21*0.6</f>
        <v>50.988</v>
      </c>
      <c r="J21" s="11">
        <f t="shared" ref="J21:J25" si="5">G21+I21</f>
        <v>78.647999999999996</v>
      </c>
      <c r="K21" s="10" t="s">
        <v>32</v>
      </c>
      <c r="L21" s="10"/>
    </row>
    <row r="22" spans="1:12" ht="32.1" customHeight="1">
      <c r="A22" s="9">
        <v>6</v>
      </c>
      <c r="B22" s="10" t="s">
        <v>40</v>
      </c>
      <c r="C22" s="10" t="s">
        <v>80</v>
      </c>
      <c r="D22" s="10" t="s">
        <v>12</v>
      </c>
      <c r="E22" s="10" t="s">
        <v>81</v>
      </c>
      <c r="F22" s="10" t="s">
        <v>38</v>
      </c>
      <c r="G22" s="11">
        <f t="shared" si="3"/>
        <v>27.46</v>
      </c>
      <c r="H22" s="12">
        <v>81.319999999999993</v>
      </c>
      <c r="I22" s="11">
        <f t="shared" si="4"/>
        <v>48.792000000000002</v>
      </c>
      <c r="J22" s="11">
        <f t="shared" si="5"/>
        <v>76.251999999999995</v>
      </c>
      <c r="K22" s="10" t="s">
        <v>32</v>
      </c>
      <c r="L22" s="10"/>
    </row>
    <row r="23" spans="1:12" ht="32.1" customHeight="1">
      <c r="A23" s="9">
        <v>7</v>
      </c>
      <c r="B23" s="10" t="s">
        <v>40</v>
      </c>
      <c r="C23" s="10" t="s">
        <v>82</v>
      </c>
      <c r="D23" s="10" t="s">
        <v>12</v>
      </c>
      <c r="E23" s="10" t="s">
        <v>83</v>
      </c>
      <c r="F23" s="10" t="s">
        <v>84</v>
      </c>
      <c r="G23" s="11">
        <f t="shared" si="3"/>
        <v>23.8</v>
      </c>
      <c r="H23" s="12">
        <v>83.44</v>
      </c>
      <c r="I23" s="11">
        <f t="shared" si="4"/>
        <v>50.064</v>
      </c>
      <c r="J23" s="11">
        <f t="shared" si="5"/>
        <v>73.864000000000004</v>
      </c>
      <c r="K23" s="10" t="s">
        <v>32</v>
      </c>
      <c r="L23" s="10"/>
    </row>
    <row r="24" spans="1:12" ht="32.1" customHeight="1">
      <c r="A24" s="9">
        <v>8</v>
      </c>
      <c r="B24" s="10" t="s">
        <v>40</v>
      </c>
      <c r="C24" s="10" t="s">
        <v>85</v>
      </c>
      <c r="D24" s="10" t="s">
        <v>12</v>
      </c>
      <c r="E24" s="10" t="s">
        <v>86</v>
      </c>
      <c r="F24" s="10" t="s">
        <v>87</v>
      </c>
      <c r="G24" s="11">
        <f t="shared" si="3"/>
        <v>22.8</v>
      </c>
      <c r="H24" s="12">
        <v>80.16</v>
      </c>
      <c r="I24" s="11">
        <f t="shared" si="4"/>
        <v>48.095999999999997</v>
      </c>
      <c r="J24" s="11">
        <f t="shared" si="5"/>
        <v>70.896000000000001</v>
      </c>
      <c r="K24" s="10" t="s">
        <v>32</v>
      </c>
      <c r="L24" s="10"/>
    </row>
    <row r="25" spans="1:12" ht="32.1" customHeight="1">
      <c r="A25" s="9">
        <v>9</v>
      </c>
      <c r="B25" s="10" t="s">
        <v>40</v>
      </c>
      <c r="C25" s="10" t="s">
        <v>88</v>
      </c>
      <c r="D25" s="10" t="s">
        <v>17</v>
      </c>
      <c r="E25" s="10" t="s">
        <v>89</v>
      </c>
      <c r="F25" s="10" t="s">
        <v>90</v>
      </c>
      <c r="G25" s="11">
        <f t="shared" si="3"/>
        <v>20.56</v>
      </c>
      <c r="H25" s="12">
        <v>81.06</v>
      </c>
      <c r="I25" s="11">
        <f t="shared" si="4"/>
        <v>48.636000000000003</v>
      </c>
      <c r="J25" s="11">
        <f t="shared" si="5"/>
        <v>69.195999999999998</v>
      </c>
      <c r="K25" s="10" t="s">
        <v>32</v>
      </c>
      <c r="L25" s="10"/>
    </row>
    <row r="26" spans="1:12" ht="32.1" customHeight="1">
      <c r="A26" s="14"/>
      <c r="B26" s="15"/>
      <c r="C26" s="15"/>
      <c r="D26" s="15"/>
      <c r="E26" s="15"/>
      <c r="F26" s="15"/>
      <c r="G26" s="11"/>
      <c r="H26" s="16"/>
      <c r="I26" s="11"/>
      <c r="J26" s="11"/>
      <c r="K26" s="15"/>
      <c r="L26" s="10"/>
    </row>
    <row r="27" spans="1:12" ht="32.1" customHeight="1">
      <c r="A27" s="9">
        <v>1</v>
      </c>
      <c r="B27" s="10" t="s">
        <v>40</v>
      </c>
      <c r="C27" s="10" t="s">
        <v>91</v>
      </c>
      <c r="D27" s="10" t="s">
        <v>12</v>
      </c>
      <c r="E27" s="10" t="s">
        <v>92</v>
      </c>
      <c r="F27" s="10" t="s">
        <v>93</v>
      </c>
      <c r="G27" s="11">
        <f t="shared" ref="G27:G34" si="6">F27*0.4</f>
        <v>32.08</v>
      </c>
      <c r="H27" s="12">
        <v>81.58</v>
      </c>
      <c r="I27" s="11">
        <f t="shared" ref="I27:I34" si="7">H27*0.6</f>
        <v>48.948</v>
      </c>
      <c r="J27" s="11">
        <f t="shared" ref="J27:J34" si="8">G27+I27</f>
        <v>81.028000000000006</v>
      </c>
      <c r="K27" s="10" t="s">
        <v>33</v>
      </c>
      <c r="L27" s="10"/>
    </row>
    <row r="28" spans="1:12" ht="32.1" customHeight="1">
      <c r="A28" s="9">
        <v>2</v>
      </c>
      <c r="B28" s="10" t="s">
        <v>40</v>
      </c>
      <c r="C28" s="10" t="s">
        <v>100</v>
      </c>
      <c r="D28" s="10" t="s">
        <v>12</v>
      </c>
      <c r="E28" s="10" t="s">
        <v>101</v>
      </c>
      <c r="F28" s="10" t="s">
        <v>102</v>
      </c>
      <c r="G28" s="11">
        <f>F28*0.4</f>
        <v>30.42</v>
      </c>
      <c r="H28" s="12">
        <v>82.28</v>
      </c>
      <c r="I28" s="11">
        <f>H28*0.6</f>
        <v>49.368000000000002</v>
      </c>
      <c r="J28" s="11">
        <f>G28+I28</f>
        <v>79.787999999999997</v>
      </c>
      <c r="K28" s="10" t="s">
        <v>33</v>
      </c>
      <c r="L28" s="10"/>
    </row>
    <row r="29" spans="1:12" ht="32.1" customHeight="1">
      <c r="A29" s="9">
        <v>3</v>
      </c>
      <c r="B29" s="10" t="s">
        <v>40</v>
      </c>
      <c r="C29" s="10" t="s">
        <v>97</v>
      </c>
      <c r="D29" s="10" t="s">
        <v>12</v>
      </c>
      <c r="E29" s="10" t="s">
        <v>98</v>
      </c>
      <c r="F29" s="10" t="s">
        <v>99</v>
      </c>
      <c r="G29" s="11">
        <f t="shared" si="6"/>
        <v>31.02</v>
      </c>
      <c r="H29" s="12">
        <v>77.48</v>
      </c>
      <c r="I29" s="11">
        <f t="shared" si="7"/>
        <v>46.488</v>
      </c>
      <c r="J29" s="11">
        <f t="shared" si="8"/>
        <v>77.507999999999996</v>
      </c>
      <c r="K29" s="10" t="s">
        <v>33</v>
      </c>
      <c r="L29" s="10"/>
    </row>
    <row r="30" spans="1:12" ht="32.1" customHeight="1">
      <c r="A30" s="9">
        <v>4</v>
      </c>
      <c r="B30" s="10" t="s">
        <v>40</v>
      </c>
      <c r="C30" s="10" t="s">
        <v>94</v>
      </c>
      <c r="D30" s="10" t="s">
        <v>12</v>
      </c>
      <c r="E30" s="10" t="s">
        <v>95</v>
      </c>
      <c r="F30" s="10" t="s">
        <v>96</v>
      </c>
      <c r="G30" s="11">
        <f>F30*0.4</f>
        <v>31.22</v>
      </c>
      <c r="H30" s="12">
        <v>75.400000000000006</v>
      </c>
      <c r="I30" s="11">
        <f>H30*0.6</f>
        <v>45.24</v>
      </c>
      <c r="J30" s="11">
        <f>G30+I30</f>
        <v>76.459999999999994</v>
      </c>
      <c r="K30" s="10" t="s">
        <v>33</v>
      </c>
      <c r="L30" s="10"/>
    </row>
    <row r="31" spans="1:12" ht="32.1" customHeight="1">
      <c r="A31" s="9">
        <v>5</v>
      </c>
      <c r="B31" s="10" t="s">
        <v>40</v>
      </c>
      <c r="C31" s="10" t="s">
        <v>103</v>
      </c>
      <c r="D31" s="10" t="s">
        <v>12</v>
      </c>
      <c r="E31" s="10" t="s">
        <v>104</v>
      </c>
      <c r="F31" s="10" t="s">
        <v>105</v>
      </c>
      <c r="G31" s="11">
        <f t="shared" si="6"/>
        <v>29.36</v>
      </c>
      <c r="H31" s="12">
        <v>75.959999999999994</v>
      </c>
      <c r="I31" s="11">
        <f t="shared" si="7"/>
        <v>45.576000000000001</v>
      </c>
      <c r="J31" s="11">
        <f t="shared" si="8"/>
        <v>74.936000000000007</v>
      </c>
      <c r="K31" s="10" t="s">
        <v>33</v>
      </c>
      <c r="L31" s="10"/>
    </row>
    <row r="32" spans="1:12" ht="32.1" customHeight="1">
      <c r="A32" s="9">
        <v>6</v>
      </c>
      <c r="B32" s="10" t="s">
        <v>40</v>
      </c>
      <c r="C32" s="10" t="s">
        <v>106</v>
      </c>
      <c r="D32" s="10" t="s">
        <v>12</v>
      </c>
      <c r="E32" s="10" t="s">
        <v>107</v>
      </c>
      <c r="F32" s="10" t="s">
        <v>27</v>
      </c>
      <c r="G32" s="11">
        <f t="shared" si="6"/>
        <v>26.94</v>
      </c>
      <c r="H32" s="12">
        <v>79.02</v>
      </c>
      <c r="I32" s="11">
        <f t="shared" si="7"/>
        <v>47.411999999999999</v>
      </c>
      <c r="J32" s="11">
        <f t="shared" si="8"/>
        <v>74.352000000000004</v>
      </c>
      <c r="K32" s="10" t="s">
        <v>33</v>
      </c>
      <c r="L32" s="10"/>
    </row>
    <row r="33" spans="1:12" ht="32.1" customHeight="1">
      <c r="A33" s="9">
        <v>7</v>
      </c>
      <c r="B33" s="10" t="s">
        <v>40</v>
      </c>
      <c r="C33" s="10" t="s">
        <v>108</v>
      </c>
      <c r="D33" s="10" t="s">
        <v>12</v>
      </c>
      <c r="E33" s="10" t="s">
        <v>109</v>
      </c>
      <c r="F33" s="10" t="s">
        <v>54</v>
      </c>
      <c r="G33" s="11">
        <f t="shared" si="6"/>
        <v>26.08</v>
      </c>
      <c r="H33" s="12">
        <v>77.14</v>
      </c>
      <c r="I33" s="11">
        <f t="shared" si="7"/>
        <v>46.283999999999999</v>
      </c>
      <c r="J33" s="11">
        <f t="shared" si="8"/>
        <v>72.364000000000004</v>
      </c>
      <c r="K33" s="10" t="s">
        <v>33</v>
      </c>
      <c r="L33" s="10"/>
    </row>
    <row r="34" spans="1:12" ht="32.1" customHeight="1">
      <c r="A34" s="9">
        <v>8</v>
      </c>
      <c r="B34" s="10" t="s">
        <v>40</v>
      </c>
      <c r="C34" s="10" t="s">
        <v>110</v>
      </c>
      <c r="D34" s="10" t="s">
        <v>12</v>
      </c>
      <c r="E34" s="13" t="s">
        <v>111</v>
      </c>
      <c r="F34" s="10">
        <v>59.2</v>
      </c>
      <c r="G34" s="11">
        <f t="shared" si="6"/>
        <v>23.68</v>
      </c>
      <c r="H34" s="12">
        <v>75.7</v>
      </c>
      <c r="I34" s="11">
        <f t="shared" si="7"/>
        <v>45.42</v>
      </c>
      <c r="J34" s="11">
        <f t="shared" si="8"/>
        <v>69.099999999999994</v>
      </c>
      <c r="K34" s="10" t="s">
        <v>33</v>
      </c>
      <c r="L34" s="10"/>
    </row>
    <row r="35" spans="1:12" ht="32.1" customHeight="1">
      <c r="A35" s="14"/>
      <c r="B35" s="15"/>
      <c r="C35" s="15"/>
      <c r="D35" s="15"/>
      <c r="E35" s="15"/>
      <c r="F35" s="15"/>
      <c r="G35" s="11"/>
      <c r="H35" s="16"/>
      <c r="I35" s="11"/>
      <c r="J35" s="11"/>
      <c r="K35" s="15"/>
      <c r="L35" s="10"/>
    </row>
    <row r="36" spans="1:12" ht="32.1" customHeight="1">
      <c r="A36" s="14">
        <v>1</v>
      </c>
      <c r="B36" s="15" t="s">
        <v>40</v>
      </c>
      <c r="C36" s="15" t="s">
        <v>112</v>
      </c>
      <c r="D36" s="15" t="s">
        <v>17</v>
      </c>
      <c r="E36" s="15" t="s">
        <v>113</v>
      </c>
      <c r="F36" s="17" t="s">
        <v>114</v>
      </c>
      <c r="G36" s="11">
        <f>F36*0.4</f>
        <v>29.3</v>
      </c>
      <c r="H36" s="16">
        <v>84.44</v>
      </c>
      <c r="I36" s="11">
        <f>H36*0.6</f>
        <v>50.664000000000001</v>
      </c>
      <c r="J36" s="11">
        <f>G36+I36</f>
        <v>79.963999999999999</v>
      </c>
      <c r="K36" s="15" t="s">
        <v>34</v>
      </c>
      <c r="L36" s="10"/>
    </row>
    <row r="37" spans="1:12" ht="32.1" customHeight="1">
      <c r="A37" s="14"/>
      <c r="B37" s="15"/>
      <c r="C37" s="15"/>
      <c r="D37" s="15"/>
      <c r="E37" s="15"/>
      <c r="F37" s="15"/>
      <c r="G37" s="11"/>
      <c r="H37" s="16"/>
      <c r="I37" s="11"/>
      <c r="J37" s="11"/>
      <c r="K37" s="15"/>
      <c r="L37" s="10"/>
    </row>
    <row r="38" spans="1:12" ht="32.1" customHeight="1">
      <c r="A38" s="9">
        <v>1</v>
      </c>
      <c r="B38" s="10" t="s">
        <v>40</v>
      </c>
      <c r="C38" s="10" t="s">
        <v>117</v>
      </c>
      <c r="D38" s="10" t="s">
        <v>12</v>
      </c>
      <c r="E38" s="10" t="s">
        <v>118</v>
      </c>
      <c r="F38" s="17" t="s">
        <v>119</v>
      </c>
      <c r="G38" s="11">
        <f>F38*0.4</f>
        <v>23.1</v>
      </c>
      <c r="H38" s="12">
        <v>86.36</v>
      </c>
      <c r="I38" s="11">
        <f>H38*0.6</f>
        <v>51.816000000000003</v>
      </c>
      <c r="J38" s="11">
        <f>G38+I38</f>
        <v>74.915999999999997</v>
      </c>
      <c r="K38" s="10" t="s">
        <v>35</v>
      </c>
      <c r="L38" s="10"/>
    </row>
    <row r="39" spans="1:12" ht="32.1" customHeight="1">
      <c r="A39" s="9">
        <v>2</v>
      </c>
      <c r="B39" s="10" t="s">
        <v>40</v>
      </c>
      <c r="C39" s="10" t="s">
        <v>115</v>
      </c>
      <c r="D39" s="10" t="s">
        <v>17</v>
      </c>
      <c r="E39" s="10" t="s">
        <v>116</v>
      </c>
      <c r="F39" s="17" t="s">
        <v>28</v>
      </c>
      <c r="G39" s="11">
        <f>F39*0.4</f>
        <v>25.06</v>
      </c>
      <c r="H39" s="12">
        <v>83.04</v>
      </c>
      <c r="I39" s="11">
        <f>H39*0.6</f>
        <v>49.823999999999998</v>
      </c>
      <c r="J39" s="11">
        <f>G39+I39</f>
        <v>74.884</v>
      </c>
      <c r="K39" s="10" t="s">
        <v>35</v>
      </c>
      <c r="L39" s="10"/>
    </row>
    <row r="40" spans="1:12" ht="32.1" customHeight="1">
      <c r="A40" s="9"/>
      <c r="B40" s="10"/>
      <c r="C40" s="10"/>
      <c r="D40" s="10"/>
      <c r="E40" s="10"/>
      <c r="F40" s="10"/>
      <c r="G40" s="11"/>
      <c r="H40" s="12"/>
      <c r="I40" s="11"/>
      <c r="J40" s="11"/>
      <c r="K40" s="10"/>
      <c r="L40" s="10"/>
    </row>
    <row r="41" spans="1:12" ht="42.95" customHeight="1">
      <c r="A41" s="9">
        <v>1</v>
      </c>
      <c r="B41" s="10" t="s">
        <v>40</v>
      </c>
      <c r="C41" s="10" t="s">
        <v>120</v>
      </c>
      <c r="D41" s="10" t="s">
        <v>17</v>
      </c>
      <c r="E41" s="10" t="s">
        <v>121</v>
      </c>
      <c r="F41" s="13" t="s">
        <v>13</v>
      </c>
      <c r="G41" s="11">
        <f>F41*0.4</f>
        <v>26.74</v>
      </c>
      <c r="H41" s="12">
        <v>81.48</v>
      </c>
      <c r="I41" s="11">
        <f>H41*0.6</f>
        <v>48.887999999999998</v>
      </c>
      <c r="J41" s="11">
        <f>G41+I41</f>
        <v>75.628</v>
      </c>
      <c r="K41" s="10" t="s">
        <v>36</v>
      </c>
      <c r="L41" s="10"/>
    </row>
    <row r="42" spans="1:12" ht="32.1" customHeight="1">
      <c r="A42" s="9"/>
      <c r="B42" s="10"/>
      <c r="C42" s="10"/>
      <c r="D42" s="10"/>
      <c r="E42" s="10"/>
      <c r="F42" s="10" t="s">
        <v>39</v>
      </c>
      <c r="G42" s="11"/>
      <c r="H42" s="12"/>
      <c r="I42" s="11"/>
      <c r="J42" s="11"/>
      <c r="K42" s="10"/>
      <c r="L42" s="10"/>
    </row>
    <row r="43" spans="1:12" ht="32.1" customHeight="1">
      <c r="A43" s="9">
        <v>1</v>
      </c>
      <c r="B43" s="10" t="s">
        <v>40</v>
      </c>
      <c r="C43" s="10" t="s">
        <v>122</v>
      </c>
      <c r="D43" s="10" t="s">
        <v>17</v>
      </c>
      <c r="E43" s="10" t="s">
        <v>123</v>
      </c>
      <c r="F43" s="13" t="s">
        <v>124</v>
      </c>
      <c r="G43" s="11">
        <f>F43*0.4</f>
        <v>31.92</v>
      </c>
      <c r="H43" s="12">
        <v>87.8</v>
      </c>
      <c r="I43" s="11">
        <f>H43*0.6</f>
        <v>52.68</v>
      </c>
      <c r="J43" s="11">
        <f>G43+I43</f>
        <v>84.6</v>
      </c>
      <c r="K43" s="10" t="s">
        <v>37</v>
      </c>
      <c r="L43" s="10"/>
    </row>
    <row r="44" spans="1:12" ht="32.1" customHeight="1">
      <c r="A44" s="9">
        <v>2</v>
      </c>
      <c r="B44" s="10" t="s">
        <v>40</v>
      </c>
      <c r="C44" s="10" t="s">
        <v>128</v>
      </c>
      <c r="D44" s="10" t="s">
        <v>12</v>
      </c>
      <c r="E44" s="10" t="s">
        <v>129</v>
      </c>
      <c r="F44" s="13" t="s">
        <v>130</v>
      </c>
      <c r="G44" s="11">
        <f>F44*0.4</f>
        <v>28.54</v>
      </c>
      <c r="H44" s="12">
        <v>86.2</v>
      </c>
      <c r="I44" s="11">
        <f>H44*0.6</f>
        <v>51.72</v>
      </c>
      <c r="J44" s="11">
        <f>G44+I44</f>
        <v>80.260000000000005</v>
      </c>
      <c r="K44" s="10" t="s">
        <v>37</v>
      </c>
      <c r="L44" s="10"/>
    </row>
    <row r="45" spans="1:12" ht="32.1" customHeight="1">
      <c r="A45" s="9">
        <v>3</v>
      </c>
      <c r="B45" s="10" t="s">
        <v>40</v>
      </c>
      <c r="C45" s="10" t="s">
        <v>131</v>
      </c>
      <c r="D45" s="10" t="s">
        <v>12</v>
      </c>
      <c r="E45" s="10" t="s">
        <v>132</v>
      </c>
      <c r="F45" s="13" t="s">
        <v>20</v>
      </c>
      <c r="G45" s="11">
        <f>F45*0.4</f>
        <v>28.08</v>
      </c>
      <c r="H45" s="12">
        <v>84.6</v>
      </c>
      <c r="I45" s="11">
        <f>H45*0.6</f>
        <v>50.76</v>
      </c>
      <c r="J45" s="11">
        <f>G45+I45</f>
        <v>78.84</v>
      </c>
      <c r="K45" s="10" t="s">
        <v>37</v>
      </c>
      <c r="L45" s="10"/>
    </row>
    <row r="46" spans="1:12" ht="32.1" customHeight="1">
      <c r="A46" s="9">
        <v>4</v>
      </c>
      <c r="B46" s="10" t="s">
        <v>40</v>
      </c>
      <c r="C46" s="10" t="s">
        <v>125</v>
      </c>
      <c r="D46" s="10" t="s">
        <v>12</v>
      </c>
      <c r="E46" s="10" t="s">
        <v>126</v>
      </c>
      <c r="F46" s="13" t="s">
        <v>127</v>
      </c>
      <c r="G46" s="11">
        <f>F46*0.4</f>
        <v>31.52</v>
      </c>
      <c r="H46" s="12">
        <v>65.8</v>
      </c>
      <c r="I46" s="11">
        <f>H46*0.6</f>
        <v>39.479999999999997</v>
      </c>
      <c r="J46" s="11">
        <f>G46+I46</f>
        <v>71</v>
      </c>
      <c r="K46" s="10" t="s">
        <v>37</v>
      </c>
      <c r="L46" s="10"/>
    </row>
    <row r="47" spans="1:12" ht="32.1" customHeight="1">
      <c r="A47" s="9"/>
      <c r="B47" s="10"/>
      <c r="C47" s="10"/>
      <c r="D47" s="10"/>
      <c r="E47" s="10"/>
      <c r="F47" s="10"/>
      <c r="G47" s="11"/>
      <c r="H47" s="12"/>
      <c r="I47" s="11"/>
      <c r="J47" s="11"/>
      <c r="K47" s="10"/>
      <c r="L47" s="10"/>
    </row>
    <row r="48" spans="1:12" ht="32.1" customHeight="1">
      <c r="A48" s="9">
        <v>1</v>
      </c>
      <c r="B48" s="10" t="s">
        <v>40</v>
      </c>
      <c r="C48" s="10" t="s">
        <v>133</v>
      </c>
      <c r="D48" s="10" t="s">
        <v>17</v>
      </c>
      <c r="E48" s="10" t="s">
        <v>134</v>
      </c>
      <c r="F48" s="13" t="s">
        <v>18</v>
      </c>
      <c r="G48" s="11">
        <f>F48*0.4</f>
        <v>29.6</v>
      </c>
      <c r="H48" s="12">
        <v>82.12</v>
      </c>
      <c r="I48" s="11">
        <f>H48*0.6</f>
        <v>49.271999999999998</v>
      </c>
      <c r="J48" s="11">
        <f>G48+I48</f>
        <v>78.872</v>
      </c>
      <c r="K48" s="10" t="s">
        <v>135</v>
      </c>
      <c r="L48" s="10"/>
    </row>
    <row r="49" spans="1:12" ht="32.1" customHeight="1">
      <c r="A49" s="9">
        <v>2</v>
      </c>
      <c r="B49" s="10" t="s">
        <v>40</v>
      </c>
      <c r="C49" s="10" t="s">
        <v>136</v>
      </c>
      <c r="D49" s="10" t="s">
        <v>12</v>
      </c>
      <c r="E49" s="10" t="s">
        <v>137</v>
      </c>
      <c r="F49" s="13" t="s">
        <v>19</v>
      </c>
      <c r="G49" s="11">
        <f>F49*0.4</f>
        <v>29.54</v>
      </c>
      <c r="H49" s="12">
        <v>0</v>
      </c>
      <c r="I49" s="11">
        <f>H49*0.6</f>
        <v>0</v>
      </c>
      <c r="J49" s="11">
        <f>G49+I49</f>
        <v>29.54</v>
      </c>
      <c r="K49" s="10" t="s">
        <v>135</v>
      </c>
      <c r="L49" s="10" t="s">
        <v>16</v>
      </c>
    </row>
    <row r="50" spans="1:12" ht="32.1" customHeight="1">
      <c r="A50" s="18"/>
      <c r="B50" s="19"/>
      <c r="C50" s="18"/>
      <c r="D50" s="18"/>
      <c r="E50" s="18"/>
      <c r="F50" s="18"/>
      <c r="G50" s="20"/>
      <c r="H50" s="21"/>
      <c r="I50" s="20"/>
      <c r="J50" s="20"/>
      <c r="K50" s="18"/>
    </row>
  </sheetData>
  <sortState ref="A43:N46">
    <sortCondition descending="1" ref="J43:J46"/>
  </sortState>
  <mergeCells count="1">
    <mergeCell ref="A2:L2"/>
  </mergeCells>
  <phoneticPr fontId="11" type="noConversion"/>
  <pageMargins left="0.75138888888888899" right="0.75138888888888899" top="0.7" bottom="0.68" header="0.5" footer="0.5"/>
  <pageSetup paperSize="9" scale="4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新机制 (排序)</vt:lpstr>
      <vt:lpstr>'新机制 (排序)'!Print_Titles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2023-01-13T03:34:28Z</cp:lastPrinted>
  <dcterms:created xsi:type="dcterms:W3CDTF">2022-07-28T07:50:00Z</dcterms:created>
  <dcterms:modified xsi:type="dcterms:W3CDTF">2023-01-13T03:37:25Z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F61D16EC7BEF4E5395E5916DBC7D7254</vt:lpwstr>
  </property>
  <property fmtid="{D5CDD505-2E9C-101B-9397-08002B2CF9AE}" pid="3" name="KSOProductBuildVer">
    <vt:lpwstr>2052-11.8.2.8875</vt:lpwstr>
  </property>
</Properties>
</file>