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2023年度防城港市港口区公开招聘中小学（幼儿园）教师考核和体" sheetId="1" r:id="rId1"/>
  </sheets>
  <definedNames>
    <definedName name="_xlnm.Print_Titles" localSheetId="0">'2023年度防城港市港口区公开招聘中小学（幼儿园）教师考核和体'!$3:$3</definedName>
    <definedName name="_xlnm._FilterDatabase" localSheetId="0" hidden="1">'2023年度防城港市港口区公开招聘中小学（幼儿园）教师考核和体'!$A$2:$M$24</definedName>
    <definedName name="_xlnm.Print_Area" localSheetId="0">'2023年度防城港市港口区公开招聘中小学（幼儿园）教师考核和体'!$A$1:$M$24</definedName>
  </definedNames>
  <calcPr calcId="144525"/>
</workbook>
</file>

<file path=xl/sharedStrings.xml><?xml version="1.0" encoding="utf-8"?>
<sst xmlns="http://schemas.openxmlformats.org/spreadsheetml/2006/main" count="74" uniqueCount="64">
  <si>
    <t>附件</t>
  </si>
  <si>
    <t>2023年度防城港市港口区公开招聘中小学（幼儿园）教师考核和体检人选名单</t>
  </si>
  <si>
    <t>序号</t>
  </si>
  <si>
    <t>招聘单位</t>
  </si>
  <si>
    <t>招聘岗位</t>
  </si>
  <si>
    <t>招聘人数</t>
  </si>
  <si>
    <t>考生姓名</t>
  </si>
  <si>
    <t>准考证号</t>
  </si>
  <si>
    <t>笔试成绩</t>
  </si>
  <si>
    <r>
      <rPr>
        <sz val="12"/>
        <rFont val="Arial"/>
        <charset val="134"/>
      </rPr>
      <t>÷</t>
    </r>
    <r>
      <rPr>
        <sz val="12"/>
        <rFont val="宋体"/>
        <charset val="134"/>
      </rPr>
      <t>2</t>
    </r>
    <r>
      <rPr>
        <sz val="12"/>
        <rFont val="Arial"/>
        <charset val="134"/>
      </rPr>
      <t>×</t>
    </r>
    <r>
      <rPr>
        <sz val="12"/>
        <rFont val="宋体"/>
        <charset val="134"/>
      </rPr>
      <t>40%</t>
    </r>
  </si>
  <si>
    <t>面试成绩</t>
  </si>
  <si>
    <r>
      <rPr>
        <sz val="12"/>
        <rFont val="Arial"/>
        <charset val="134"/>
      </rPr>
      <t>×</t>
    </r>
    <r>
      <rPr>
        <sz val="12"/>
        <rFont val="宋体"/>
        <charset val="134"/>
      </rPr>
      <t>60%</t>
    </r>
  </si>
  <si>
    <t>总成绩</t>
  </si>
  <si>
    <t>排名</t>
  </si>
  <si>
    <t>备注</t>
  </si>
  <si>
    <t>港口区教育和科学技术局</t>
  </si>
  <si>
    <t>450602001-乡镇初中数学岗</t>
  </si>
  <si>
    <t>蔡玉城</t>
  </si>
  <si>
    <t>450602002-城区初中数学岗</t>
  </si>
  <si>
    <t>李慧慧</t>
  </si>
  <si>
    <t>450602003-城区初中物理岗</t>
  </si>
  <si>
    <t>唐情芳</t>
  </si>
  <si>
    <t>20238000515</t>
  </si>
  <si>
    <t>吴济仲</t>
  </si>
  <si>
    <t>20238000202</t>
  </si>
  <si>
    <t>450602004-城区初中化学岗</t>
  </si>
  <si>
    <t>张蓓蓓</t>
  </si>
  <si>
    <t>450602005-城区初中生物岗</t>
  </si>
  <si>
    <t>蓝业菊</t>
  </si>
  <si>
    <t>450602006-城区小学语文岗</t>
  </si>
  <si>
    <t>何幼韵</t>
  </si>
  <si>
    <t>20238001529</t>
  </si>
  <si>
    <t>黄小城</t>
  </si>
  <si>
    <t>20238000105</t>
  </si>
  <si>
    <t>郭科宏</t>
  </si>
  <si>
    <t>20238000804</t>
  </si>
  <si>
    <t>450602007-城区小学数学岗</t>
  </si>
  <si>
    <t>黄雨荷</t>
  </si>
  <si>
    <t>20238000805</t>
  </si>
  <si>
    <t>胡钰群</t>
  </si>
  <si>
    <t>20238001219</t>
  </si>
  <si>
    <t>陆怀锐</t>
  </si>
  <si>
    <t>20238000126</t>
  </si>
  <si>
    <t>胡东丽</t>
  </si>
  <si>
    <t>20238000316</t>
  </si>
  <si>
    <t>450602008-城区小学英语岗</t>
  </si>
  <si>
    <t>梁雯婷</t>
  </si>
  <si>
    <t>20238001204</t>
  </si>
  <si>
    <t>张艺川</t>
  </si>
  <si>
    <t>20238001210</t>
  </si>
  <si>
    <t>450602009-乡镇幼儿园岗</t>
  </si>
  <si>
    <t>韦彩妹</t>
  </si>
  <si>
    <t>20238000329</t>
  </si>
  <si>
    <t>朱冬桂</t>
  </si>
  <si>
    <t>20238000814</t>
  </si>
  <si>
    <t>450602010-城区幼儿园岗</t>
  </si>
  <si>
    <t>项荷</t>
  </si>
  <si>
    <t>20238000825</t>
  </si>
  <si>
    <t>王显玉</t>
  </si>
  <si>
    <t>20238000908</t>
  </si>
  <si>
    <t>徐勇健</t>
  </si>
  <si>
    <t>20238001522</t>
  </si>
  <si>
    <t>450602011-乡镇幼儿园岗</t>
  </si>
  <si>
    <t>林慈星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</si>
</sst>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8">
    <font>
      <sz val="12"/>
      <name val="宋体"/>
      <charset val="134"/>
    </font>
    <font>
      <b/>
      <sz val="18"/>
      <name val="宋体"/>
      <charset val="134"/>
    </font>
    <font>
      <sz val="10"/>
      <name val="宋体"/>
      <charset val="134"/>
    </font>
    <font>
      <b/>
      <sz val="20"/>
      <name val="宋体"/>
      <charset val="134"/>
    </font>
    <font>
      <sz val="12"/>
      <name val="Arial"/>
      <charset val="134"/>
    </font>
    <font>
      <sz val="12"/>
      <color theme="1"/>
      <name val="宋体"/>
      <charset val="134"/>
    </font>
    <font>
      <sz val="12"/>
      <color rgb="FF000000"/>
      <name val="宋体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7" borderId="3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1" borderId="2" applyNumberFormat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ont="1" applyFill="1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9" fontId="4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4"/>
  <sheetViews>
    <sheetView tabSelected="1" view="pageBreakPreview" zoomScaleNormal="85" workbookViewId="0">
      <pane ySplit="3" topLeftCell="A15" activePane="bottomLeft" state="frozen"/>
      <selection/>
      <selection pane="bottomLeft" activeCell="A2" sqref="A2:M2"/>
    </sheetView>
  </sheetViews>
  <sheetFormatPr defaultColWidth="9" defaultRowHeight="30" customHeight="1"/>
  <cols>
    <col min="1" max="1" width="5.625" style="2" customWidth="1"/>
    <col min="2" max="2" width="23" style="3" customWidth="1"/>
    <col min="3" max="3" width="29.125" style="3" customWidth="1"/>
    <col min="4" max="4" width="6.625" style="3" customWidth="1"/>
    <col min="5" max="5" width="12.625" style="4" customWidth="1"/>
    <col min="6" max="6" width="16.625" style="4" customWidth="1"/>
    <col min="7" max="8" width="10.625" style="4" customWidth="1"/>
    <col min="9" max="9" width="10.625" style="5" customWidth="1"/>
    <col min="10" max="11" width="10.625" style="4" customWidth="1"/>
    <col min="12" max="13" width="8.625" style="4" customWidth="1"/>
  </cols>
  <sheetData>
    <row r="1" customHeight="1" spans="1:13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ht="42" customHeight="1" spans="1:13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ht="40" customHeight="1" spans="1:13">
      <c r="A3" s="8" t="s">
        <v>2</v>
      </c>
      <c r="B3" s="8" t="s">
        <v>3</v>
      </c>
      <c r="C3" s="9" t="s">
        <v>4</v>
      </c>
      <c r="D3" s="8" t="s">
        <v>5</v>
      </c>
      <c r="E3" s="9" t="s">
        <v>6</v>
      </c>
      <c r="F3" s="9" t="s">
        <v>7</v>
      </c>
      <c r="G3" s="8" t="s">
        <v>8</v>
      </c>
      <c r="H3" s="10" t="s">
        <v>9</v>
      </c>
      <c r="I3" s="8" t="s">
        <v>10</v>
      </c>
      <c r="J3" s="15" t="s">
        <v>11</v>
      </c>
      <c r="K3" s="8" t="s">
        <v>12</v>
      </c>
      <c r="L3" s="8" t="s">
        <v>13</v>
      </c>
      <c r="M3" s="8" t="s">
        <v>14</v>
      </c>
    </row>
    <row r="4" s="1" customFormat="1" ht="35" customHeight="1" spans="1:13">
      <c r="A4" s="11">
        <v>1</v>
      </c>
      <c r="B4" s="12" t="s">
        <v>15</v>
      </c>
      <c r="C4" s="11" t="s">
        <v>16</v>
      </c>
      <c r="D4" s="12">
        <v>1</v>
      </c>
      <c r="E4" s="11" t="s">
        <v>17</v>
      </c>
      <c r="F4" s="11">
        <v>20238001024</v>
      </c>
      <c r="G4" s="13">
        <v>151.5</v>
      </c>
      <c r="H4" s="11">
        <f t="shared" ref="H4:H24" si="0">G4/2*0.4</f>
        <v>30.3</v>
      </c>
      <c r="I4" s="16">
        <v>82</v>
      </c>
      <c r="J4" s="11">
        <f t="shared" ref="J4:J24" si="1">I4*0.6</f>
        <v>49.2</v>
      </c>
      <c r="K4" s="11">
        <f t="shared" ref="K4:K24" si="2">H4+J4</f>
        <v>79.5</v>
      </c>
      <c r="L4" s="11">
        <v>1</v>
      </c>
      <c r="M4" s="11"/>
    </row>
    <row r="5" ht="35" customHeight="1" spans="1:13">
      <c r="A5" s="11">
        <v>2</v>
      </c>
      <c r="B5" s="12" t="s">
        <v>15</v>
      </c>
      <c r="C5" s="11" t="s">
        <v>18</v>
      </c>
      <c r="D5" s="12">
        <v>1</v>
      </c>
      <c r="E5" s="11" t="s">
        <v>19</v>
      </c>
      <c r="F5" s="11">
        <v>20238000624</v>
      </c>
      <c r="G5" s="11">
        <v>141</v>
      </c>
      <c r="H5" s="11">
        <f t="shared" si="0"/>
        <v>28.2</v>
      </c>
      <c r="I5" s="11">
        <v>84.4</v>
      </c>
      <c r="J5" s="11">
        <f t="shared" si="1"/>
        <v>50.64</v>
      </c>
      <c r="K5" s="11">
        <f t="shared" si="2"/>
        <v>78.84</v>
      </c>
      <c r="L5" s="11">
        <f>RANK(K5,$K$5:$K$5)</f>
        <v>1</v>
      </c>
      <c r="M5" s="11"/>
    </row>
    <row r="6" ht="35" customHeight="1" spans="1:13">
      <c r="A6" s="11">
        <v>3</v>
      </c>
      <c r="B6" s="12" t="s">
        <v>15</v>
      </c>
      <c r="C6" s="11" t="s">
        <v>20</v>
      </c>
      <c r="D6" s="12">
        <v>2</v>
      </c>
      <c r="E6" s="14" t="s">
        <v>21</v>
      </c>
      <c r="F6" s="14" t="s">
        <v>22</v>
      </c>
      <c r="G6" s="13">
        <v>155.5</v>
      </c>
      <c r="H6" s="11">
        <f t="shared" si="0"/>
        <v>31.1</v>
      </c>
      <c r="I6" s="16">
        <v>80.8</v>
      </c>
      <c r="J6" s="11">
        <f t="shared" si="1"/>
        <v>48.48</v>
      </c>
      <c r="K6" s="11">
        <f t="shared" si="2"/>
        <v>79.58</v>
      </c>
      <c r="L6" s="11">
        <f>RANK(K6,$K$6:$K$7)</f>
        <v>1</v>
      </c>
      <c r="M6" s="11"/>
    </row>
    <row r="7" ht="35" customHeight="1" spans="1:13">
      <c r="A7" s="11">
        <v>4</v>
      </c>
      <c r="B7" s="12"/>
      <c r="C7" s="11"/>
      <c r="D7" s="12"/>
      <c r="E7" s="14" t="s">
        <v>23</v>
      </c>
      <c r="F7" s="14" t="s">
        <v>24</v>
      </c>
      <c r="G7" s="13">
        <v>128.5</v>
      </c>
      <c r="H7" s="11">
        <f t="shared" si="0"/>
        <v>25.7</v>
      </c>
      <c r="I7" s="16">
        <v>82.4</v>
      </c>
      <c r="J7" s="11">
        <f t="shared" si="1"/>
        <v>49.44</v>
      </c>
      <c r="K7" s="11">
        <f t="shared" si="2"/>
        <v>75.14</v>
      </c>
      <c r="L7" s="11">
        <f>RANK(K7,$K$6:$K$7)</f>
        <v>2</v>
      </c>
      <c r="M7" s="11"/>
    </row>
    <row r="8" ht="35" customHeight="1" spans="1:13">
      <c r="A8" s="11">
        <v>5</v>
      </c>
      <c r="B8" s="12" t="s">
        <v>15</v>
      </c>
      <c r="C8" s="11" t="s">
        <v>25</v>
      </c>
      <c r="D8" s="12">
        <v>1</v>
      </c>
      <c r="E8" s="11" t="s">
        <v>26</v>
      </c>
      <c r="F8" s="11">
        <v>20238001513</v>
      </c>
      <c r="G8" s="11">
        <v>146</v>
      </c>
      <c r="H8" s="11">
        <f t="shared" si="0"/>
        <v>29.2</v>
      </c>
      <c r="I8" s="11">
        <v>81</v>
      </c>
      <c r="J8" s="11">
        <f t="shared" si="1"/>
        <v>48.6</v>
      </c>
      <c r="K8" s="11">
        <f t="shared" si="2"/>
        <v>77.8</v>
      </c>
      <c r="L8" s="11">
        <f>RANK(K8,$K$8:$K$8)</f>
        <v>1</v>
      </c>
      <c r="M8" s="11"/>
    </row>
    <row r="9" ht="35" customHeight="1" spans="1:13">
      <c r="A9" s="11">
        <v>6</v>
      </c>
      <c r="B9" s="12" t="s">
        <v>15</v>
      </c>
      <c r="C9" s="11" t="s">
        <v>27</v>
      </c>
      <c r="D9" s="12">
        <v>1</v>
      </c>
      <c r="E9" s="11" t="s">
        <v>28</v>
      </c>
      <c r="F9" s="11">
        <v>20238001006</v>
      </c>
      <c r="G9" s="11">
        <v>147</v>
      </c>
      <c r="H9" s="11">
        <f t="shared" si="0"/>
        <v>29.4</v>
      </c>
      <c r="I9" s="11">
        <v>88</v>
      </c>
      <c r="J9" s="11">
        <f t="shared" si="1"/>
        <v>52.8</v>
      </c>
      <c r="K9" s="11">
        <f t="shared" si="2"/>
        <v>82.2</v>
      </c>
      <c r="L9" s="11">
        <f>RANK(K9,$K$9:$K$9)</f>
        <v>1</v>
      </c>
      <c r="M9" s="11"/>
    </row>
    <row r="10" ht="35" customHeight="1" spans="1:13">
      <c r="A10" s="11">
        <v>7</v>
      </c>
      <c r="B10" s="12" t="s">
        <v>15</v>
      </c>
      <c r="C10" s="11" t="s">
        <v>29</v>
      </c>
      <c r="D10" s="12">
        <v>3</v>
      </c>
      <c r="E10" s="14" t="s">
        <v>30</v>
      </c>
      <c r="F10" s="14" t="s">
        <v>31</v>
      </c>
      <c r="G10" s="13">
        <v>161.5</v>
      </c>
      <c r="H10" s="11">
        <f t="shared" si="0"/>
        <v>32.3</v>
      </c>
      <c r="I10" s="16">
        <v>85.2</v>
      </c>
      <c r="J10" s="11">
        <f t="shared" si="1"/>
        <v>51.12</v>
      </c>
      <c r="K10" s="11">
        <f t="shared" si="2"/>
        <v>83.42</v>
      </c>
      <c r="L10" s="11">
        <f>RANK(K10,$K$10:$K$12)</f>
        <v>1</v>
      </c>
      <c r="M10" s="11"/>
    </row>
    <row r="11" ht="35" customHeight="1" spans="1:13">
      <c r="A11" s="11">
        <v>8</v>
      </c>
      <c r="B11" s="12"/>
      <c r="C11" s="11"/>
      <c r="D11" s="12"/>
      <c r="E11" s="14" t="s">
        <v>32</v>
      </c>
      <c r="F11" s="14" t="s">
        <v>33</v>
      </c>
      <c r="G11" s="13">
        <v>149.5</v>
      </c>
      <c r="H11" s="11">
        <f t="shared" si="0"/>
        <v>29.9</v>
      </c>
      <c r="I11" s="16">
        <v>88.2</v>
      </c>
      <c r="J11" s="11">
        <f t="shared" si="1"/>
        <v>52.92</v>
      </c>
      <c r="K11" s="11">
        <f t="shared" si="2"/>
        <v>82.82</v>
      </c>
      <c r="L11" s="11">
        <f>RANK(K11,$K$10:$K$12)</f>
        <v>2</v>
      </c>
      <c r="M11" s="11"/>
    </row>
    <row r="12" ht="35" customHeight="1" spans="1:13">
      <c r="A12" s="11">
        <v>9</v>
      </c>
      <c r="B12" s="12"/>
      <c r="C12" s="11"/>
      <c r="D12" s="12"/>
      <c r="E12" s="14" t="s">
        <v>34</v>
      </c>
      <c r="F12" s="14" t="s">
        <v>35</v>
      </c>
      <c r="G12" s="13">
        <v>153</v>
      </c>
      <c r="H12" s="11">
        <f t="shared" si="0"/>
        <v>30.6</v>
      </c>
      <c r="I12" s="16">
        <v>85.8</v>
      </c>
      <c r="J12" s="11">
        <f t="shared" si="1"/>
        <v>51.48</v>
      </c>
      <c r="K12" s="11">
        <f t="shared" si="2"/>
        <v>82.08</v>
      </c>
      <c r="L12" s="11">
        <f>RANK(K12,$K$10:$K$12)</f>
        <v>3</v>
      </c>
      <c r="M12" s="11"/>
    </row>
    <row r="13" ht="32" customHeight="1" spans="1:13">
      <c r="A13" s="11">
        <v>10</v>
      </c>
      <c r="B13" s="12" t="s">
        <v>15</v>
      </c>
      <c r="C13" s="11" t="s">
        <v>36</v>
      </c>
      <c r="D13" s="12">
        <v>4</v>
      </c>
      <c r="E13" s="14" t="s">
        <v>37</v>
      </c>
      <c r="F13" s="14" t="s">
        <v>38</v>
      </c>
      <c r="G13" s="13">
        <v>162.5</v>
      </c>
      <c r="H13" s="11">
        <f t="shared" si="0"/>
        <v>32.5</v>
      </c>
      <c r="I13" s="16">
        <v>88.8</v>
      </c>
      <c r="J13" s="11">
        <f t="shared" si="1"/>
        <v>53.28</v>
      </c>
      <c r="K13" s="11">
        <f t="shared" si="2"/>
        <v>85.78</v>
      </c>
      <c r="L13" s="11">
        <f>RANK(K13,$K$13:$K$16)</f>
        <v>1</v>
      </c>
      <c r="M13" s="11"/>
    </row>
    <row r="14" ht="32" customHeight="1" spans="1:13">
      <c r="A14" s="11">
        <v>11</v>
      </c>
      <c r="B14" s="12"/>
      <c r="C14" s="11"/>
      <c r="D14" s="12"/>
      <c r="E14" s="14" t="s">
        <v>39</v>
      </c>
      <c r="F14" s="14" t="s">
        <v>40</v>
      </c>
      <c r="G14" s="13">
        <v>153.5</v>
      </c>
      <c r="H14" s="11">
        <f t="shared" si="0"/>
        <v>30.7</v>
      </c>
      <c r="I14" s="16">
        <v>88.4</v>
      </c>
      <c r="J14" s="11">
        <f t="shared" si="1"/>
        <v>53.04</v>
      </c>
      <c r="K14" s="11">
        <f t="shared" si="2"/>
        <v>83.74</v>
      </c>
      <c r="L14" s="11">
        <f>RANK(K14,$K$13:$K$16)</f>
        <v>2</v>
      </c>
      <c r="M14" s="11"/>
    </row>
    <row r="15" ht="32" customHeight="1" spans="1:13">
      <c r="A15" s="11">
        <v>12</v>
      </c>
      <c r="B15" s="12"/>
      <c r="C15" s="11"/>
      <c r="D15" s="12"/>
      <c r="E15" s="14" t="s">
        <v>41</v>
      </c>
      <c r="F15" s="14" t="s">
        <v>42</v>
      </c>
      <c r="G15" s="13">
        <v>155</v>
      </c>
      <c r="H15" s="11">
        <f t="shared" si="0"/>
        <v>31</v>
      </c>
      <c r="I15" s="16">
        <v>86.2</v>
      </c>
      <c r="J15" s="11">
        <f t="shared" si="1"/>
        <v>51.72</v>
      </c>
      <c r="K15" s="11">
        <f t="shared" si="2"/>
        <v>82.72</v>
      </c>
      <c r="L15" s="11">
        <f>RANK(K15,$K$13:$K$16)</f>
        <v>3</v>
      </c>
      <c r="M15" s="11"/>
    </row>
    <row r="16" ht="32" customHeight="1" spans="1:13">
      <c r="A16" s="11">
        <v>13</v>
      </c>
      <c r="B16" s="12"/>
      <c r="C16" s="11"/>
      <c r="D16" s="12"/>
      <c r="E16" s="14" t="s">
        <v>43</v>
      </c>
      <c r="F16" s="14" t="s">
        <v>44</v>
      </c>
      <c r="G16" s="13">
        <v>172</v>
      </c>
      <c r="H16" s="11">
        <f t="shared" si="0"/>
        <v>34.4</v>
      </c>
      <c r="I16" s="16">
        <v>79.4</v>
      </c>
      <c r="J16" s="11">
        <f t="shared" si="1"/>
        <v>47.64</v>
      </c>
      <c r="K16" s="11">
        <f t="shared" si="2"/>
        <v>82.04</v>
      </c>
      <c r="L16" s="11">
        <f>RANK(K16,$K$13:$K$16)</f>
        <v>4</v>
      </c>
      <c r="M16" s="11"/>
    </row>
    <row r="17" customHeight="1" spans="1:13">
      <c r="A17" s="11">
        <v>14</v>
      </c>
      <c r="B17" s="12" t="s">
        <v>15</v>
      </c>
      <c r="C17" s="11" t="s">
        <v>45</v>
      </c>
      <c r="D17" s="11">
        <v>2</v>
      </c>
      <c r="E17" s="14" t="s">
        <v>46</v>
      </c>
      <c r="F17" s="14" t="s">
        <v>47</v>
      </c>
      <c r="G17" s="13">
        <v>162</v>
      </c>
      <c r="H17" s="11">
        <f t="shared" si="0"/>
        <v>32.4</v>
      </c>
      <c r="I17" s="16">
        <v>86.2</v>
      </c>
      <c r="J17" s="11">
        <f t="shared" si="1"/>
        <v>51.72</v>
      </c>
      <c r="K17" s="11">
        <f t="shared" si="2"/>
        <v>84.12</v>
      </c>
      <c r="L17" s="11">
        <f>RANK(K17,$K$17:$K$18)</f>
        <v>1</v>
      </c>
      <c r="M17" s="11"/>
    </row>
    <row r="18" customHeight="1" spans="1:13">
      <c r="A18" s="11">
        <v>15</v>
      </c>
      <c r="B18" s="12"/>
      <c r="C18" s="11"/>
      <c r="D18" s="11"/>
      <c r="E18" s="14" t="s">
        <v>48</v>
      </c>
      <c r="F18" s="14" t="s">
        <v>49</v>
      </c>
      <c r="G18" s="13">
        <v>161</v>
      </c>
      <c r="H18" s="11">
        <f t="shared" si="0"/>
        <v>32.2</v>
      </c>
      <c r="I18" s="16">
        <v>81.4</v>
      </c>
      <c r="J18" s="11">
        <f t="shared" si="1"/>
        <v>48.84</v>
      </c>
      <c r="K18" s="11">
        <f t="shared" si="2"/>
        <v>81.04</v>
      </c>
      <c r="L18" s="11">
        <f>RANK(K18,$K$17:$K$18)</f>
        <v>2</v>
      </c>
      <c r="M18" s="11"/>
    </row>
    <row r="19" customHeight="1" spans="1:13">
      <c r="A19" s="11">
        <v>16</v>
      </c>
      <c r="B19" s="12" t="s">
        <v>15</v>
      </c>
      <c r="C19" s="11" t="s">
        <v>50</v>
      </c>
      <c r="D19" s="12">
        <v>2</v>
      </c>
      <c r="E19" s="14" t="s">
        <v>51</v>
      </c>
      <c r="F19" s="14" t="s">
        <v>52</v>
      </c>
      <c r="G19" s="13">
        <v>145.5</v>
      </c>
      <c r="H19" s="11">
        <f t="shared" si="0"/>
        <v>29.1</v>
      </c>
      <c r="I19" s="16">
        <v>83.8</v>
      </c>
      <c r="J19" s="11">
        <f t="shared" si="1"/>
        <v>50.28</v>
      </c>
      <c r="K19" s="11">
        <f t="shared" si="2"/>
        <v>79.38</v>
      </c>
      <c r="L19" s="11">
        <f>RANK(K19,$K$19:$K$20)</f>
        <v>1</v>
      </c>
      <c r="M19" s="11"/>
    </row>
    <row r="20" customHeight="1" spans="1:13">
      <c r="A20" s="11">
        <v>17</v>
      </c>
      <c r="B20" s="12"/>
      <c r="C20" s="11"/>
      <c r="D20" s="12"/>
      <c r="E20" s="14" t="s">
        <v>53</v>
      </c>
      <c r="F20" s="14" t="s">
        <v>54</v>
      </c>
      <c r="G20" s="13">
        <v>145.5</v>
      </c>
      <c r="H20" s="11">
        <f t="shared" si="0"/>
        <v>29.1</v>
      </c>
      <c r="I20" s="16">
        <v>79.6</v>
      </c>
      <c r="J20" s="11">
        <f t="shared" si="1"/>
        <v>47.76</v>
      </c>
      <c r="K20" s="11">
        <f t="shared" si="2"/>
        <v>76.86</v>
      </c>
      <c r="L20" s="11">
        <f>RANK(K20,$K$19:$K$20)</f>
        <v>2</v>
      </c>
      <c r="M20" s="11"/>
    </row>
    <row r="21" customHeight="1" spans="1:13">
      <c r="A21" s="11">
        <v>18</v>
      </c>
      <c r="B21" s="12" t="s">
        <v>15</v>
      </c>
      <c r="C21" s="11" t="s">
        <v>55</v>
      </c>
      <c r="D21" s="12">
        <v>3</v>
      </c>
      <c r="E21" s="14" t="s">
        <v>56</v>
      </c>
      <c r="F21" s="14" t="s">
        <v>57</v>
      </c>
      <c r="G21" s="13">
        <v>153.5</v>
      </c>
      <c r="H21" s="11">
        <f t="shared" si="0"/>
        <v>30.7</v>
      </c>
      <c r="I21" s="16">
        <v>83.4</v>
      </c>
      <c r="J21" s="11">
        <f t="shared" si="1"/>
        <v>50.04</v>
      </c>
      <c r="K21" s="11">
        <f t="shared" si="2"/>
        <v>80.74</v>
      </c>
      <c r="L21" s="11">
        <f>RANK(K21,$K$21:$K$23)</f>
        <v>1</v>
      </c>
      <c r="M21" s="11"/>
    </row>
    <row r="22" customHeight="1" spans="1:13">
      <c r="A22" s="11">
        <v>19</v>
      </c>
      <c r="B22" s="12"/>
      <c r="C22" s="11"/>
      <c r="D22" s="12"/>
      <c r="E22" s="14" t="s">
        <v>58</v>
      </c>
      <c r="F22" s="14" t="s">
        <v>59</v>
      </c>
      <c r="G22" s="13">
        <v>146.5</v>
      </c>
      <c r="H22" s="11">
        <f t="shared" si="0"/>
        <v>29.3</v>
      </c>
      <c r="I22" s="16">
        <v>77.8</v>
      </c>
      <c r="J22" s="11">
        <f t="shared" si="1"/>
        <v>46.68</v>
      </c>
      <c r="K22" s="11">
        <f t="shared" si="2"/>
        <v>75.98</v>
      </c>
      <c r="L22" s="11">
        <f>RANK(K22,$K$21:$K$23)</f>
        <v>2</v>
      </c>
      <c r="M22" s="11"/>
    </row>
    <row r="23" customHeight="1" spans="1:13">
      <c r="A23" s="11">
        <v>20</v>
      </c>
      <c r="B23" s="12"/>
      <c r="C23" s="11"/>
      <c r="D23" s="12"/>
      <c r="E23" s="14" t="s">
        <v>60</v>
      </c>
      <c r="F23" s="14" t="s">
        <v>61</v>
      </c>
      <c r="G23" s="13">
        <v>143.5</v>
      </c>
      <c r="H23" s="11">
        <f t="shared" si="0"/>
        <v>28.7</v>
      </c>
      <c r="I23" s="16">
        <v>78.4</v>
      </c>
      <c r="J23" s="11">
        <f t="shared" si="1"/>
        <v>47.04</v>
      </c>
      <c r="K23" s="11">
        <f t="shared" si="2"/>
        <v>75.74</v>
      </c>
      <c r="L23" s="11">
        <f>RANK(K23,$K$21:$K$23)</f>
        <v>3</v>
      </c>
      <c r="M23" s="11"/>
    </row>
    <row r="24" customHeight="1" spans="1:13">
      <c r="A24" s="11">
        <v>21</v>
      </c>
      <c r="B24" s="12" t="s">
        <v>15</v>
      </c>
      <c r="C24" s="11" t="s">
        <v>62</v>
      </c>
      <c r="D24" s="12">
        <v>1</v>
      </c>
      <c r="E24" s="11" t="s">
        <v>63</v>
      </c>
      <c r="F24" s="11">
        <v>20238001503</v>
      </c>
      <c r="G24" s="11">
        <v>149.5</v>
      </c>
      <c r="H24" s="11">
        <f t="shared" si="0"/>
        <v>29.9</v>
      </c>
      <c r="I24" s="11">
        <v>82.2</v>
      </c>
      <c r="J24" s="11">
        <f t="shared" si="1"/>
        <v>49.32</v>
      </c>
      <c r="K24" s="11">
        <f t="shared" si="2"/>
        <v>79.22</v>
      </c>
      <c r="L24" s="11">
        <f>RANK(K24,$K$24:$K$24)</f>
        <v>1</v>
      </c>
      <c r="M24" s="11"/>
    </row>
  </sheetData>
  <sortState ref="E329:S331">
    <sortCondition ref="K329:K331" descending="1"/>
  </sortState>
  <mergeCells count="20">
    <mergeCell ref="A1:M1"/>
    <mergeCell ref="A2:M2"/>
    <mergeCell ref="B6:B7"/>
    <mergeCell ref="B10:B12"/>
    <mergeCell ref="B13:B16"/>
    <mergeCell ref="B17:B18"/>
    <mergeCell ref="B19:B20"/>
    <mergeCell ref="B21:B23"/>
    <mergeCell ref="C6:C7"/>
    <mergeCell ref="C10:C12"/>
    <mergeCell ref="C13:C16"/>
    <mergeCell ref="C17:C18"/>
    <mergeCell ref="C19:C20"/>
    <mergeCell ref="C21:C23"/>
    <mergeCell ref="D6:D7"/>
    <mergeCell ref="D10:D12"/>
    <mergeCell ref="D13:D16"/>
    <mergeCell ref="D17:D18"/>
    <mergeCell ref="D19:D20"/>
    <mergeCell ref="D21:D23"/>
  </mergeCells>
  <printOptions horizontalCentered="1"/>
  <pageMargins left="0.393055555555556" right="0.393055555555556" top="0.629861111111111" bottom="0.629861111111111" header="0.196527777777778" footer="0.196527777777778"/>
  <pageSetup paperSize="9" scale="73" orientation="landscape" horizontalDpi="600"/>
  <headerFooter alignWithMargins="0" scaleWithDoc="0">
    <oddFooter>&amp;C&amp;10第 &amp;P 页，共 &amp;N 页</oddFooter>
  </headerFooter>
  <rowBreaks count="1" manualBreakCount="1">
    <brk id="20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2023年度防城港市港口区公开招聘中小学（幼儿园）教师考核和体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大清</cp:lastModifiedBy>
  <dcterms:created xsi:type="dcterms:W3CDTF">2022-08-07T04:46:00Z</dcterms:created>
  <dcterms:modified xsi:type="dcterms:W3CDTF">2023-08-21T07:30:50Z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C772F9E7BBC042158F9677F14E776382_13</vt:lpwstr>
  </property>
  <property fmtid="{D5CDD505-2E9C-101B-9397-08002B2CF9AE}" pid="3" name="KSOProductBuildVer">
    <vt:lpwstr>2052-11.1.0.14309</vt:lpwstr>
  </property>
</Properties>
</file>