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375"/>
  </bookViews>
  <sheets>
    <sheet name="综合成绩" sheetId="6" r:id="rId1"/>
    <sheet name="Sheet2" sheetId="2" r:id="rId2"/>
    <sheet name="Sheet3" sheetId="3" r:id="rId3"/>
  </sheets>
  <definedNames>
    <definedName name="_xlnm._FilterDatabase" localSheetId="0" hidden="1">综合成绩!$A$1:$U$120</definedName>
  </definedNames>
  <calcPr calcId="144525"/>
</workbook>
</file>

<file path=xl/calcChain.xml><?xml version="1.0" encoding="utf-8"?>
<calcChain xmlns="http://schemas.openxmlformats.org/spreadsheetml/2006/main">
  <c r="T120" i="6" l="1"/>
  <c r="R120" i="6"/>
  <c r="O120" i="6"/>
  <c r="T119" i="6"/>
  <c r="R119" i="6"/>
  <c r="S119" i="6" s="1"/>
  <c r="O119" i="6"/>
  <c r="T118" i="6"/>
  <c r="R118" i="6"/>
  <c r="O118" i="6"/>
  <c r="T117" i="6"/>
  <c r="R117" i="6"/>
  <c r="S117" i="6" s="1"/>
  <c r="O117" i="6"/>
  <c r="T116" i="6"/>
  <c r="R116" i="6"/>
  <c r="O116" i="6"/>
  <c r="T115" i="6"/>
  <c r="R115" i="6"/>
  <c r="S115" i="6" s="1"/>
  <c r="O115" i="6"/>
  <c r="T114" i="6"/>
  <c r="R114" i="6"/>
  <c r="O114" i="6"/>
  <c r="T113" i="6"/>
  <c r="R113" i="6"/>
  <c r="S113" i="6" s="1"/>
  <c r="O113" i="6"/>
  <c r="T112" i="6"/>
  <c r="R112" i="6"/>
  <c r="O112" i="6"/>
  <c r="T111" i="6"/>
  <c r="R111" i="6"/>
  <c r="S111" i="6" s="1"/>
  <c r="O111" i="6"/>
  <c r="T110" i="6"/>
  <c r="R110" i="6"/>
  <c r="O110" i="6"/>
  <c r="T109" i="6"/>
  <c r="R109" i="6"/>
  <c r="S109" i="6" s="1"/>
  <c r="O109" i="6"/>
  <c r="T108" i="6"/>
  <c r="R108" i="6"/>
  <c r="O108" i="6"/>
  <c r="T107" i="6"/>
  <c r="R107" i="6"/>
  <c r="S107" i="6" s="1"/>
  <c r="O107" i="6"/>
  <c r="T106" i="6"/>
  <c r="R106" i="6"/>
  <c r="O106" i="6"/>
  <c r="T105" i="6"/>
  <c r="R105" i="6"/>
  <c r="S105" i="6" s="1"/>
  <c r="O105" i="6"/>
  <c r="T104" i="6"/>
  <c r="R104" i="6"/>
  <c r="O104" i="6"/>
  <c r="T103" i="6"/>
  <c r="R103" i="6"/>
  <c r="S103" i="6" s="1"/>
  <c r="O103" i="6"/>
  <c r="T102" i="6"/>
  <c r="R102" i="6"/>
  <c r="O102" i="6"/>
  <c r="T101" i="6"/>
  <c r="R101" i="6"/>
  <c r="S101" i="6" s="1"/>
  <c r="O101" i="6"/>
  <c r="T100" i="6"/>
  <c r="R100" i="6"/>
  <c r="O100" i="6"/>
  <c r="T99" i="6"/>
  <c r="R99" i="6"/>
  <c r="S99" i="6" s="1"/>
  <c r="O99" i="6"/>
  <c r="T98" i="6"/>
  <c r="R98" i="6"/>
  <c r="O98" i="6"/>
  <c r="T97" i="6"/>
  <c r="R97" i="6"/>
  <c r="S97" i="6" s="1"/>
  <c r="O97" i="6"/>
  <c r="T96" i="6"/>
  <c r="R96" i="6"/>
  <c r="O96" i="6"/>
  <c r="T95" i="6"/>
  <c r="R95" i="6"/>
  <c r="S95" i="6" s="1"/>
  <c r="O95" i="6"/>
  <c r="T94" i="6"/>
  <c r="R94" i="6"/>
  <c r="O94" i="6"/>
  <c r="T93" i="6"/>
  <c r="R93" i="6"/>
  <c r="S93" i="6" s="1"/>
  <c r="O93" i="6"/>
  <c r="R92" i="6"/>
  <c r="O92" i="6"/>
  <c r="S92" i="6" s="1"/>
  <c r="T91" i="6"/>
  <c r="R91" i="6"/>
  <c r="O91" i="6"/>
  <c r="S91" i="6" s="1"/>
  <c r="T90" i="6"/>
  <c r="R90" i="6"/>
  <c r="O90" i="6"/>
  <c r="S90" i="6" s="1"/>
  <c r="T89" i="6"/>
  <c r="R89" i="6"/>
  <c r="O89" i="6"/>
  <c r="S89" i="6" s="1"/>
  <c r="T88" i="6"/>
  <c r="R88" i="6"/>
  <c r="O88" i="6"/>
  <c r="S88" i="6" s="1"/>
  <c r="T87" i="6"/>
  <c r="R87" i="6"/>
  <c r="O87" i="6"/>
  <c r="S87" i="6" s="1"/>
  <c r="T86" i="6"/>
  <c r="R86" i="6"/>
  <c r="O86" i="6"/>
  <c r="S86" i="6" s="1"/>
  <c r="T85" i="6"/>
  <c r="R85" i="6"/>
  <c r="O85" i="6"/>
  <c r="S85" i="6" s="1"/>
  <c r="T84" i="6"/>
  <c r="R84" i="6"/>
  <c r="O84" i="6"/>
  <c r="S84" i="6" s="1"/>
  <c r="T83" i="6"/>
  <c r="R83" i="6"/>
  <c r="O83" i="6"/>
  <c r="S83" i="6" s="1"/>
  <c r="T82" i="6"/>
  <c r="R82" i="6"/>
  <c r="O82" i="6"/>
  <c r="S82" i="6" s="1"/>
  <c r="T81" i="6"/>
  <c r="R81" i="6"/>
  <c r="O81" i="6"/>
  <c r="S81" i="6" s="1"/>
  <c r="T80" i="6"/>
  <c r="R80" i="6"/>
  <c r="O80" i="6"/>
  <c r="S80" i="6" s="1"/>
  <c r="T79" i="6"/>
  <c r="R79" i="6"/>
  <c r="O79" i="6"/>
  <c r="S79" i="6" s="1"/>
  <c r="T78" i="6"/>
  <c r="R78" i="6"/>
  <c r="O78" i="6"/>
  <c r="S78" i="6" s="1"/>
  <c r="T77" i="6"/>
  <c r="R77" i="6"/>
  <c r="O77" i="6"/>
  <c r="S77" i="6" s="1"/>
  <c r="T76" i="6"/>
  <c r="R76" i="6"/>
  <c r="O76" i="6"/>
  <c r="S76" i="6" s="1"/>
  <c r="T75" i="6"/>
  <c r="R75" i="6"/>
  <c r="O75" i="6"/>
  <c r="S75" i="6" s="1"/>
  <c r="T74" i="6"/>
  <c r="R74" i="6"/>
  <c r="O74" i="6"/>
  <c r="S74" i="6" s="1"/>
  <c r="T73" i="6"/>
  <c r="R73" i="6"/>
  <c r="O73" i="6"/>
  <c r="S73" i="6" s="1"/>
  <c r="T72" i="6"/>
  <c r="R72" i="6"/>
  <c r="O72" i="6"/>
  <c r="S72" i="6" s="1"/>
  <c r="T71" i="6"/>
  <c r="R71" i="6"/>
  <c r="O71" i="6"/>
  <c r="S71" i="6" s="1"/>
  <c r="T70" i="6"/>
  <c r="R70" i="6"/>
  <c r="O70" i="6"/>
  <c r="S70" i="6" s="1"/>
  <c r="T69" i="6"/>
  <c r="R69" i="6"/>
  <c r="O69" i="6"/>
  <c r="S69" i="6" s="1"/>
  <c r="T68" i="6"/>
  <c r="R68" i="6"/>
  <c r="O68" i="6"/>
  <c r="S68" i="6" s="1"/>
  <c r="T67" i="6"/>
  <c r="R67" i="6"/>
  <c r="O67" i="6"/>
  <c r="S67" i="6" s="1"/>
  <c r="T66" i="6"/>
  <c r="R66" i="6"/>
  <c r="O66" i="6"/>
  <c r="S66" i="6" s="1"/>
  <c r="T65" i="6"/>
  <c r="R65" i="6"/>
  <c r="O65" i="6"/>
  <c r="S65" i="6" s="1"/>
  <c r="T64" i="6"/>
  <c r="R64" i="6"/>
  <c r="O64" i="6"/>
  <c r="S64" i="6" s="1"/>
  <c r="T63" i="6"/>
  <c r="R63" i="6"/>
  <c r="O63" i="6"/>
  <c r="S63" i="6" s="1"/>
  <c r="T62" i="6"/>
  <c r="R62" i="6"/>
  <c r="O62" i="6"/>
  <c r="S62" i="6" s="1"/>
  <c r="T61" i="6"/>
  <c r="R61" i="6"/>
  <c r="O61" i="6"/>
  <c r="S61" i="6" s="1"/>
  <c r="T60" i="6"/>
  <c r="R60" i="6"/>
  <c r="O60" i="6"/>
  <c r="S60" i="6" s="1"/>
  <c r="T59" i="6"/>
  <c r="R59" i="6"/>
  <c r="O59" i="6"/>
  <c r="S59" i="6" s="1"/>
  <c r="T58" i="6"/>
  <c r="R58" i="6"/>
  <c r="O58" i="6"/>
  <c r="S58" i="6" s="1"/>
  <c r="T57" i="6"/>
  <c r="R57" i="6"/>
  <c r="O57" i="6"/>
  <c r="S57" i="6" s="1"/>
  <c r="T56" i="6"/>
  <c r="R56" i="6"/>
  <c r="O56" i="6"/>
  <c r="S56" i="6" s="1"/>
  <c r="T55" i="6"/>
  <c r="R55" i="6"/>
  <c r="O55" i="6"/>
  <c r="S55" i="6" s="1"/>
  <c r="T54" i="6"/>
  <c r="R54" i="6"/>
  <c r="O54" i="6"/>
  <c r="S54" i="6" s="1"/>
  <c r="T53" i="6"/>
  <c r="R53" i="6"/>
  <c r="O53" i="6"/>
  <c r="S53" i="6" s="1"/>
  <c r="T52" i="6"/>
  <c r="R52" i="6"/>
  <c r="O52" i="6"/>
  <c r="S52" i="6" s="1"/>
  <c r="T51" i="6"/>
  <c r="R51" i="6"/>
  <c r="O51" i="6"/>
  <c r="S51" i="6" s="1"/>
  <c r="T50" i="6"/>
  <c r="R50" i="6"/>
  <c r="O50" i="6"/>
  <c r="S50" i="6" s="1"/>
  <c r="T49" i="6"/>
  <c r="R49" i="6"/>
  <c r="O49" i="6"/>
  <c r="S49" i="6" s="1"/>
  <c r="T48" i="6"/>
  <c r="R48" i="6"/>
  <c r="O48" i="6"/>
  <c r="S48" i="6" s="1"/>
  <c r="T47" i="6"/>
  <c r="R47" i="6"/>
  <c r="O47" i="6"/>
  <c r="T46" i="6"/>
  <c r="R46" i="6"/>
  <c r="O46" i="6"/>
  <c r="S46" i="6" s="1"/>
  <c r="T45" i="6"/>
  <c r="R45" i="6"/>
  <c r="O45" i="6"/>
  <c r="S45" i="6" s="1"/>
  <c r="T44" i="6"/>
  <c r="R44" i="6"/>
  <c r="O44" i="6"/>
  <c r="S44" i="6" s="1"/>
  <c r="T43" i="6"/>
  <c r="R43" i="6"/>
  <c r="O43" i="6"/>
  <c r="T42" i="6"/>
  <c r="R42" i="6"/>
  <c r="O42" i="6"/>
  <c r="S42" i="6" s="1"/>
  <c r="T41" i="6"/>
  <c r="R41" i="6"/>
  <c r="O41" i="6"/>
  <c r="S41" i="6" s="1"/>
  <c r="T40" i="6"/>
  <c r="R40" i="6"/>
  <c r="O40" i="6"/>
  <c r="S40" i="6" s="1"/>
  <c r="T39" i="6"/>
  <c r="R39" i="6"/>
  <c r="O39" i="6"/>
  <c r="T38" i="6"/>
  <c r="R38" i="6"/>
  <c r="O38" i="6"/>
  <c r="S38" i="6" s="1"/>
  <c r="T37" i="6"/>
  <c r="R37" i="6"/>
  <c r="O37" i="6"/>
  <c r="S37" i="6" s="1"/>
  <c r="T36" i="6"/>
  <c r="R36" i="6"/>
  <c r="O36" i="6"/>
  <c r="S36" i="6" s="1"/>
  <c r="T35" i="6"/>
  <c r="R35" i="6"/>
  <c r="O35" i="6"/>
  <c r="T34" i="6"/>
  <c r="R34" i="6"/>
  <c r="O34" i="6"/>
  <c r="S34" i="6" s="1"/>
  <c r="T33" i="6"/>
  <c r="R33" i="6"/>
  <c r="O33" i="6"/>
  <c r="S33" i="6" s="1"/>
  <c r="T32" i="6"/>
  <c r="R32" i="6"/>
  <c r="O32" i="6"/>
  <c r="S32" i="6" s="1"/>
  <c r="T31" i="6"/>
  <c r="R31" i="6"/>
  <c r="O31" i="6"/>
  <c r="T30" i="6"/>
  <c r="R30" i="6"/>
  <c r="O30" i="6"/>
  <c r="S30" i="6" s="1"/>
  <c r="T29" i="6"/>
  <c r="R29" i="6"/>
  <c r="O29" i="6"/>
  <c r="S29" i="6" s="1"/>
  <c r="T28" i="6"/>
  <c r="R28" i="6"/>
  <c r="O28" i="6"/>
  <c r="S28" i="6" s="1"/>
  <c r="T27" i="6"/>
  <c r="R27" i="6"/>
  <c r="O27" i="6"/>
  <c r="T26" i="6"/>
  <c r="R26" i="6"/>
  <c r="O26" i="6"/>
  <c r="S26" i="6" s="1"/>
  <c r="T25" i="6"/>
  <c r="R25" i="6"/>
  <c r="O25" i="6"/>
  <c r="S25" i="6" s="1"/>
  <c r="T24" i="6"/>
  <c r="R24" i="6"/>
  <c r="O24" i="6"/>
  <c r="S24" i="6" s="1"/>
  <c r="T23" i="6"/>
  <c r="R23" i="6"/>
  <c r="O23" i="6"/>
  <c r="T22" i="6"/>
  <c r="R22" i="6"/>
  <c r="O22" i="6"/>
  <c r="S22" i="6" s="1"/>
  <c r="T21" i="6"/>
  <c r="R21" i="6"/>
  <c r="O21" i="6"/>
  <c r="S21" i="6" s="1"/>
  <c r="T20" i="6"/>
  <c r="R20" i="6"/>
  <c r="O20" i="6"/>
  <c r="S20" i="6" s="1"/>
  <c r="T19" i="6"/>
  <c r="R19" i="6"/>
  <c r="O19" i="6"/>
  <c r="T18" i="6"/>
  <c r="R18" i="6"/>
  <c r="O18" i="6"/>
  <c r="S18" i="6" s="1"/>
  <c r="T17" i="6"/>
  <c r="R17" i="6"/>
  <c r="O17" i="6"/>
  <c r="S17" i="6" s="1"/>
  <c r="T16" i="6"/>
  <c r="R16" i="6"/>
  <c r="O16" i="6"/>
  <c r="S16" i="6" s="1"/>
  <c r="T15" i="6"/>
  <c r="R15" i="6"/>
  <c r="O15" i="6"/>
  <c r="T14" i="6"/>
  <c r="R14" i="6"/>
  <c r="O14" i="6"/>
  <c r="S14" i="6" s="1"/>
  <c r="T13" i="6"/>
  <c r="R13" i="6"/>
  <c r="O13" i="6"/>
  <c r="S13" i="6" s="1"/>
  <c r="T12" i="6"/>
  <c r="R12" i="6"/>
  <c r="O12" i="6"/>
  <c r="S12" i="6" s="1"/>
  <c r="T11" i="6"/>
  <c r="R11" i="6"/>
  <c r="O11" i="6"/>
  <c r="T10" i="6"/>
  <c r="R10" i="6"/>
  <c r="O10" i="6"/>
  <c r="S10" i="6" s="1"/>
  <c r="T9" i="6"/>
  <c r="R9" i="6"/>
  <c r="O9" i="6"/>
  <c r="S9" i="6" s="1"/>
  <c r="T8" i="6"/>
  <c r="R8" i="6"/>
  <c r="O8" i="6"/>
  <c r="S8" i="6" s="1"/>
  <c r="T7" i="6"/>
  <c r="S7" i="6"/>
  <c r="R7" i="6"/>
  <c r="O7" i="6"/>
  <c r="T6" i="6"/>
  <c r="S6" i="6"/>
  <c r="R6" i="6"/>
  <c r="O6" i="6"/>
  <c r="T5" i="6"/>
  <c r="S5" i="6"/>
  <c r="R5" i="6"/>
  <c r="O5" i="6"/>
  <c r="T4" i="6"/>
  <c r="S4" i="6"/>
  <c r="R4" i="6"/>
  <c r="O4" i="6"/>
  <c r="T3" i="6"/>
  <c r="S3" i="6"/>
  <c r="R3" i="6"/>
  <c r="O3" i="6"/>
  <c r="S11" i="6" l="1"/>
  <c r="S15" i="6"/>
  <c r="S19" i="6"/>
  <c r="S23" i="6"/>
  <c r="S27" i="6"/>
  <c r="S31" i="6"/>
  <c r="S35" i="6"/>
  <c r="S39" i="6"/>
  <c r="S43" i="6"/>
  <c r="S47" i="6"/>
  <c r="S94" i="6"/>
  <c r="S98" i="6"/>
  <c r="S102" i="6"/>
  <c r="S106" i="6"/>
  <c r="S110" i="6"/>
  <c r="S114" i="6"/>
  <c r="S118" i="6"/>
  <c r="S96" i="6"/>
  <c r="S100" i="6"/>
  <c r="S104" i="6"/>
  <c r="S108" i="6"/>
  <c r="S112" i="6"/>
  <c r="S116" i="6"/>
  <c r="S120" i="6"/>
</calcChain>
</file>

<file path=xl/sharedStrings.xml><?xml version="1.0" encoding="utf-8"?>
<sst xmlns="http://schemas.openxmlformats.org/spreadsheetml/2006/main" count="1108" uniqueCount="347">
  <si>
    <t>黄陂区教育局2023年劳务派遣教师招聘综合成绩排名册</t>
  </si>
  <si>
    <t>序号</t>
  </si>
  <si>
    <t>姓名</t>
  </si>
  <si>
    <t>报考岗位</t>
  </si>
  <si>
    <t>报考单位</t>
  </si>
  <si>
    <t>岗位代码</t>
  </si>
  <si>
    <t>准考证号</t>
  </si>
  <si>
    <t>招聘计划</t>
  </si>
  <si>
    <t>考点号</t>
  </si>
  <si>
    <t>考场号</t>
  </si>
  <si>
    <t>座位号</t>
  </si>
  <si>
    <t>职业能力倾向测验</t>
  </si>
  <si>
    <t>综合应用能力</t>
  </si>
  <si>
    <t>笔试成绩</t>
  </si>
  <si>
    <t>笔试排名</t>
  </si>
  <si>
    <t>笔试折算分40%</t>
  </si>
  <si>
    <t>面试抽签号</t>
  </si>
  <si>
    <t>面试成绩</t>
  </si>
  <si>
    <t>面试折算分60%</t>
  </si>
  <si>
    <t>综合成绩</t>
  </si>
  <si>
    <t>名次</t>
  </si>
  <si>
    <t>是否入围</t>
  </si>
  <si>
    <t>胡正宇</t>
  </si>
  <si>
    <t>初中英语教师</t>
  </si>
  <si>
    <t>黄陂区蔡店街道蔡店中学</t>
  </si>
  <si>
    <t>1001</t>
  </si>
  <si>
    <t>20238011520</t>
  </si>
  <si>
    <t>01</t>
  </si>
  <si>
    <t>15</t>
  </si>
  <si>
    <t>20</t>
  </si>
  <si>
    <t>是</t>
  </si>
  <si>
    <t>喻茜</t>
  </si>
  <si>
    <t>20238011610</t>
  </si>
  <si>
    <t>16</t>
  </si>
  <si>
    <t>10</t>
  </si>
  <si>
    <t>高梦月</t>
  </si>
  <si>
    <t>20238011932</t>
  </si>
  <si>
    <t>19</t>
  </si>
  <si>
    <t>32</t>
  </si>
  <si>
    <t>否</t>
  </si>
  <si>
    <t>彭灵盼</t>
  </si>
  <si>
    <t>20238011817</t>
  </si>
  <si>
    <t>18</t>
  </si>
  <si>
    <t>17</t>
  </si>
  <si>
    <t>章睿思</t>
  </si>
  <si>
    <t>20238011640</t>
  </si>
  <si>
    <t>40</t>
  </si>
  <si>
    <t>缺考</t>
  </si>
  <si>
    <t>邓慧</t>
  </si>
  <si>
    <t>20238012520</t>
  </si>
  <si>
    <t>25</t>
  </si>
  <si>
    <t>王奥运</t>
  </si>
  <si>
    <t>小学数学教师</t>
  </si>
  <si>
    <t>黄陂区蔡店街道蔡店小学</t>
  </si>
  <si>
    <t>1002</t>
  </si>
  <si>
    <t>20238012021</t>
  </si>
  <si>
    <t>21</t>
  </si>
  <si>
    <t>陈雯</t>
  </si>
  <si>
    <t>20238010816</t>
  </si>
  <si>
    <t>08</t>
  </si>
  <si>
    <t>王洁</t>
  </si>
  <si>
    <t>20238011426</t>
  </si>
  <si>
    <t>14</t>
  </si>
  <si>
    <t>26</t>
  </si>
  <si>
    <t>杨玮</t>
  </si>
  <si>
    <t>20238010919</t>
  </si>
  <si>
    <t>09</t>
  </si>
  <si>
    <t>刘慧慧</t>
  </si>
  <si>
    <t>20238010734</t>
  </si>
  <si>
    <t>07</t>
  </si>
  <si>
    <t>34</t>
  </si>
  <si>
    <t>王妍</t>
  </si>
  <si>
    <t>20238011803</t>
  </si>
  <si>
    <t>03</t>
  </si>
  <si>
    <t>梁梅晶</t>
  </si>
  <si>
    <t>初中语文教师</t>
  </si>
  <si>
    <t>黄陂区姚家集街道姚集中学</t>
  </si>
  <si>
    <t>1003</t>
  </si>
  <si>
    <t>20238011628</t>
  </si>
  <si>
    <t>28</t>
  </si>
  <si>
    <t>陈婕妤</t>
  </si>
  <si>
    <t>20238012903</t>
  </si>
  <si>
    <t>29</t>
  </si>
  <si>
    <t>焦令令</t>
  </si>
  <si>
    <t>20238010303</t>
  </si>
  <si>
    <t>李方玲</t>
  </si>
  <si>
    <t>20238011305</t>
  </si>
  <si>
    <t>13</t>
  </si>
  <si>
    <t>05</t>
  </si>
  <si>
    <t>赵晓月</t>
  </si>
  <si>
    <t>20238010228</t>
  </si>
  <si>
    <t>02</t>
  </si>
  <si>
    <t>高琪</t>
  </si>
  <si>
    <t>20238012630</t>
  </si>
  <si>
    <t>30</t>
  </si>
  <si>
    <t>陈思敏</t>
  </si>
  <si>
    <t>初中数学教师</t>
  </si>
  <si>
    <t>1004</t>
  </si>
  <si>
    <t>20238011614</t>
  </si>
  <si>
    <t>叶婉</t>
  </si>
  <si>
    <t>20238011739</t>
  </si>
  <si>
    <t>39</t>
  </si>
  <si>
    <t>章鹏</t>
  </si>
  <si>
    <t>20238012633</t>
  </si>
  <si>
    <t>33</t>
  </si>
  <si>
    <t>李曼琳</t>
  </si>
  <si>
    <t>初中音乐教师</t>
  </si>
  <si>
    <t>1005</t>
  </si>
  <si>
    <t>20238011639</t>
  </si>
  <si>
    <t>曹晨</t>
  </si>
  <si>
    <t>20238012005</t>
  </si>
  <si>
    <t>李乐欣</t>
  </si>
  <si>
    <t>20238012140</t>
  </si>
  <si>
    <t>陈澜</t>
  </si>
  <si>
    <t>小学语文教师</t>
  </si>
  <si>
    <t>黄陂区姚家集街道姚集小学</t>
  </si>
  <si>
    <t>1006</t>
  </si>
  <si>
    <t>20238010727</t>
  </si>
  <si>
    <t>27</t>
  </si>
  <si>
    <t>涂乐</t>
  </si>
  <si>
    <t>20238011033</t>
  </si>
  <si>
    <t>邓宇微</t>
  </si>
  <si>
    <t>20238011529</t>
  </si>
  <si>
    <t>张思明</t>
  </si>
  <si>
    <t>1007</t>
  </si>
  <si>
    <t>20238010831</t>
  </si>
  <si>
    <t>31</t>
  </si>
  <si>
    <t>马铖</t>
  </si>
  <si>
    <t>20238010825</t>
  </si>
  <si>
    <t>彭芃</t>
  </si>
  <si>
    <t>20238010723</t>
  </si>
  <si>
    <t>23</t>
  </si>
  <si>
    <t>严金朝</t>
  </si>
  <si>
    <t>20238012526</t>
  </si>
  <si>
    <t>葛思洁</t>
  </si>
  <si>
    <t>20238011634</t>
  </si>
  <si>
    <t>王千</t>
  </si>
  <si>
    <t>20238012901</t>
  </si>
  <si>
    <t>乐妍</t>
  </si>
  <si>
    <t>小学音乐教师</t>
  </si>
  <si>
    <t>1008</t>
  </si>
  <si>
    <t>20238011421</t>
  </si>
  <si>
    <t>罗毅林</t>
  </si>
  <si>
    <t>20238010505</t>
  </si>
  <si>
    <t>赵走运</t>
  </si>
  <si>
    <t>20238010305</t>
  </si>
  <si>
    <t>何发胜</t>
  </si>
  <si>
    <t>黄陂区木兰乡塔耳中学</t>
  </si>
  <si>
    <t>1009</t>
  </si>
  <si>
    <t>20238010932</t>
  </si>
  <si>
    <t>余苗</t>
  </si>
  <si>
    <t>20238011406</t>
  </si>
  <si>
    <t>06</t>
  </si>
  <si>
    <t>杜子灵</t>
  </si>
  <si>
    <t>20238010517</t>
  </si>
  <si>
    <t>吴祖雷</t>
  </si>
  <si>
    <t>20238012515</t>
  </si>
  <si>
    <t>陈根</t>
  </si>
  <si>
    <t>20238012809</t>
  </si>
  <si>
    <t>彭青</t>
  </si>
  <si>
    <t>20238010729</t>
  </si>
  <si>
    <t>吕晨</t>
  </si>
  <si>
    <t>1010</t>
  </si>
  <si>
    <t>20238013007</t>
  </si>
  <si>
    <t>陈思</t>
  </si>
  <si>
    <t>20238011437</t>
  </si>
  <si>
    <t>37</t>
  </si>
  <si>
    <t>胡楚</t>
  </si>
  <si>
    <t>20238012840</t>
  </si>
  <si>
    <t>陈诗琪</t>
  </si>
  <si>
    <t>初中物理教师</t>
  </si>
  <si>
    <t>1011</t>
  </si>
  <si>
    <t>20238010901</t>
  </si>
  <si>
    <t>姜远孜</t>
  </si>
  <si>
    <t>20238012011</t>
  </si>
  <si>
    <t>11</t>
  </si>
  <si>
    <t>陈昊</t>
  </si>
  <si>
    <t>20238012621</t>
  </si>
  <si>
    <t>汪腾</t>
  </si>
  <si>
    <t>黄陂区长轩岭街道长岭小学</t>
  </si>
  <si>
    <t>1012</t>
  </si>
  <si>
    <t>20238012711</t>
  </si>
  <si>
    <t>高鸽</t>
  </si>
  <si>
    <t>20238012231</t>
  </si>
  <si>
    <t>22</t>
  </si>
  <si>
    <t>陈倩倩</t>
  </si>
  <si>
    <t>20238012403</t>
  </si>
  <si>
    <t>24</t>
  </si>
  <si>
    <t>胡亚昱</t>
  </si>
  <si>
    <t>20238010712</t>
  </si>
  <si>
    <t>12</t>
  </si>
  <si>
    <t>程柳</t>
  </si>
  <si>
    <t>20238012117</t>
  </si>
  <si>
    <t>王戈</t>
  </si>
  <si>
    <t>20238010231</t>
  </si>
  <si>
    <t>江洁</t>
  </si>
  <si>
    <t>1013</t>
  </si>
  <si>
    <t>20238011014</t>
  </si>
  <si>
    <t>黄思颖</t>
  </si>
  <si>
    <t>20238011213</t>
  </si>
  <si>
    <t>金秋月</t>
  </si>
  <si>
    <t>20238012205</t>
  </si>
  <si>
    <t>陈澳薇</t>
  </si>
  <si>
    <t>20238011528</t>
  </si>
  <si>
    <t>胡娜</t>
  </si>
  <si>
    <t>20238010834</t>
  </si>
  <si>
    <t>王小琴</t>
  </si>
  <si>
    <t>20238012519</t>
  </si>
  <si>
    <t>丁静怡</t>
  </si>
  <si>
    <t>黄陂区王家河街道王家河中学</t>
  </si>
  <si>
    <t>1014</t>
  </si>
  <si>
    <t>20238011315</t>
  </si>
  <si>
    <t>刘紫燕</t>
  </si>
  <si>
    <t>20238011605</t>
  </si>
  <si>
    <t>张晴</t>
  </si>
  <si>
    <t>20238011524</t>
  </si>
  <si>
    <t>肖小月</t>
  </si>
  <si>
    <t>20238012618</t>
  </si>
  <si>
    <t>颜子文</t>
  </si>
  <si>
    <t>20238013109</t>
  </si>
  <si>
    <t>马金艳</t>
  </si>
  <si>
    <t>20238012925</t>
  </si>
  <si>
    <t>蒋京津</t>
  </si>
  <si>
    <t>黄陂区王家河街道长堰中学</t>
  </si>
  <si>
    <t>1015</t>
  </si>
  <si>
    <t>20238012207</t>
  </si>
  <si>
    <t>明曦</t>
  </si>
  <si>
    <t>20238012313</t>
  </si>
  <si>
    <t>熊雅欣</t>
  </si>
  <si>
    <t>20238011705</t>
  </si>
  <si>
    <t>窦峰</t>
  </si>
  <si>
    <t>20238011416</t>
  </si>
  <si>
    <t>韩乐玲</t>
  </si>
  <si>
    <t>20238011225</t>
  </si>
  <si>
    <t>黄先娥</t>
  </si>
  <si>
    <t>20238013010</t>
  </si>
  <si>
    <t>樊有宏</t>
  </si>
  <si>
    <t>黄陂区蔡家榨街道蔡榨小学</t>
  </si>
  <si>
    <t>1016</t>
  </si>
  <si>
    <t>20238010738</t>
  </si>
  <si>
    <t>38</t>
  </si>
  <si>
    <t>陈欣欣</t>
  </si>
  <si>
    <t>20238010208</t>
  </si>
  <si>
    <t>张思懿</t>
  </si>
  <si>
    <t>20238010235</t>
  </si>
  <si>
    <t>35</t>
  </si>
  <si>
    <t>邓紫薇</t>
  </si>
  <si>
    <t>20238012238</t>
  </si>
  <si>
    <t>骆媛</t>
  </si>
  <si>
    <t>20238010529</t>
  </si>
  <si>
    <t>王宇晨</t>
  </si>
  <si>
    <t>20238011637</t>
  </si>
  <si>
    <t>石雪婷</t>
  </si>
  <si>
    <t>1017</t>
  </si>
  <si>
    <t>20238012137</t>
  </si>
  <si>
    <t>沈德秋霞</t>
  </si>
  <si>
    <t>20238012826</t>
  </si>
  <si>
    <t>冯圣男</t>
  </si>
  <si>
    <t>20238011725</t>
  </si>
  <si>
    <t>荣梦诗</t>
  </si>
  <si>
    <t>20238013020</t>
  </si>
  <si>
    <t>胡溪语</t>
  </si>
  <si>
    <t>20238010440</t>
  </si>
  <si>
    <t>04</t>
  </si>
  <si>
    <t>胡元元</t>
  </si>
  <si>
    <t>20238010335</t>
  </si>
  <si>
    <t>程佩</t>
  </si>
  <si>
    <t>黄陂区罗汉街道罗汉中学</t>
  </si>
  <si>
    <t>1018</t>
  </si>
  <si>
    <t>20238012732</t>
  </si>
  <si>
    <t>林雅楠</t>
  </si>
  <si>
    <t>20238011413</t>
  </si>
  <si>
    <t>杜雅婷</t>
  </si>
  <si>
    <t>20238010404</t>
  </si>
  <si>
    <t>张诗雨</t>
  </si>
  <si>
    <t>20238010332</t>
  </si>
  <si>
    <t>汤晨韵</t>
  </si>
  <si>
    <t>20238012906</t>
  </si>
  <si>
    <t>黄佳英</t>
  </si>
  <si>
    <t>20238011812</t>
  </si>
  <si>
    <t>郭天航</t>
  </si>
  <si>
    <t>黄陂区罗汉街道研子中学</t>
  </si>
  <si>
    <t>1019</t>
  </si>
  <si>
    <t>20238012935</t>
  </si>
  <si>
    <t>邓晨昕</t>
  </si>
  <si>
    <t>20238011217</t>
  </si>
  <si>
    <t>罗嘉欣</t>
  </si>
  <si>
    <t>20238010414</t>
  </si>
  <si>
    <t>谌旷</t>
  </si>
  <si>
    <t>1020</t>
  </si>
  <si>
    <t>20238011506</t>
  </si>
  <si>
    <t>陈园</t>
  </si>
  <si>
    <t>黄陂区李家集街道泡桐二中</t>
  </si>
  <si>
    <t>1021</t>
  </si>
  <si>
    <t>20238012323</t>
  </si>
  <si>
    <t>彭杰</t>
  </si>
  <si>
    <t>20238011731</t>
  </si>
  <si>
    <t>陈晨</t>
  </si>
  <si>
    <t>20238011912</t>
  </si>
  <si>
    <t>任慧雯</t>
  </si>
  <si>
    <t>1022</t>
  </si>
  <si>
    <t>20238010706</t>
  </si>
  <si>
    <t>胡小莉</t>
  </si>
  <si>
    <t>20238010133</t>
  </si>
  <si>
    <t>郭诚</t>
  </si>
  <si>
    <t>20238012924</t>
  </si>
  <si>
    <t>何方林</t>
  </si>
  <si>
    <t>20238012823</t>
  </si>
  <si>
    <t>刘勰</t>
  </si>
  <si>
    <t>20238012210</t>
  </si>
  <si>
    <t>王新宇</t>
  </si>
  <si>
    <t>20238010612</t>
  </si>
  <si>
    <t>徐璐</t>
  </si>
  <si>
    <t>黄陂区李家集街道李集小学</t>
  </si>
  <si>
    <t>1023</t>
  </si>
  <si>
    <t>20238010223</t>
  </si>
  <si>
    <t>王文君</t>
  </si>
  <si>
    <t>20238010219</t>
  </si>
  <si>
    <t>李莎</t>
  </si>
  <si>
    <t>20238013014</t>
  </si>
  <si>
    <t>王春艳</t>
  </si>
  <si>
    <t>20238011203</t>
  </si>
  <si>
    <t>胡悠悠</t>
  </si>
  <si>
    <t>20238012607</t>
  </si>
  <si>
    <t>罗伊敏</t>
  </si>
  <si>
    <t>20238010626</t>
  </si>
  <si>
    <t>胡雨朦</t>
  </si>
  <si>
    <t>1024</t>
  </si>
  <si>
    <t>20238011405</t>
  </si>
  <si>
    <t>张梦莹</t>
  </si>
  <si>
    <t>20238011102</t>
  </si>
  <si>
    <t>张杨惠</t>
  </si>
  <si>
    <t>20238010415</t>
  </si>
  <si>
    <t>周璇</t>
  </si>
  <si>
    <t>20238010326</t>
  </si>
  <si>
    <t>胡霞</t>
  </si>
  <si>
    <t>20238010724</t>
  </si>
  <si>
    <t>潘洁</t>
  </si>
  <si>
    <t>20238011409</t>
  </si>
  <si>
    <t>饶芷瑜</t>
  </si>
  <si>
    <t>小学美术教师</t>
  </si>
  <si>
    <t>1025</t>
  </si>
  <si>
    <t>20238011903</t>
  </si>
  <si>
    <t>潘文清</t>
  </si>
  <si>
    <t>20238011904</t>
  </si>
  <si>
    <t>王安妮</t>
  </si>
  <si>
    <t>20238011613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</si>
</sst>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2" x14ac:knownFonts="1">
    <font>
      <sz val="11"/>
      <color theme="1"/>
      <name val="宋体"/>
      <charset val="134"/>
      <scheme val="minor"/>
    </font>
    <font>
      <b/>
      <sz val="20"/>
      <color rgb="FF000000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6" fillId="0" borderId="0" applyFill="0">
      <alignment vertical="center"/>
    </xf>
  </cellStyleXfs>
  <cellXfs count="4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1" xfId="0" applyFont="1" applyBorder="1">
      <alignment vertical="center"/>
    </xf>
    <xf numFmtId="0" fontId="3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7" fontId="5" fillId="0" borderId="2" xfId="1" applyNumberFormat="1" applyFont="1" applyBorder="1" applyAlignment="1">
      <alignment horizontal="center" vertical="center"/>
    </xf>
    <xf numFmtId="0" fontId="5" fillId="2" borderId="3" xfId="1" applyFont="1" applyFill="1" applyBorder="1" applyAlignment="1" applyProtection="1">
      <alignment horizontal="center" vertical="center"/>
    </xf>
    <xf numFmtId="176" fontId="5" fillId="0" borderId="4" xfId="1" applyNumberFormat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177" fontId="5" fillId="0" borderId="1" xfId="1" applyNumberFormat="1" applyFont="1" applyBorder="1" applyAlignment="1">
      <alignment horizontal="center" vertical="center"/>
    </xf>
    <xf numFmtId="0" fontId="5" fillId="2" borderId="5" xfId="1" applyFont="1" applyFill="1" applyBorder="1" applyAlignment="1" applyProtection="1">
      <alignment horizontal="center" vertical="center"/>
    </xf>
    <xf numFmtId="176" fontId="5" fillId="0" borderId="6" xfId="1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177" fontId="6" fillId="0" borderId="1" xfId="1" applyNumberFormat="1" applyFont="1" applyBorder="1" applyAlignment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2" borderId="7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6" fillId="0" borderId="5" xfId="1" applyFill="1" applyBorder="1" applyAlignment="1" applyProtection="1">
      <alignment horizontal="center" vertical="center"/>
    </xf>
    <xf numFmtId="176" fontId="5" fillId="0" borderId="2" xfId="1" applyNumberFormat="1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Fill="1">
      <alignment vertical="center"/>
    </xf>
    <xf numFmtId="176" fontId="5" fillId="0" borderId="1" xfId="1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5" fillId="0" borderId="1" xfId="1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>
      <alignment horizontal="center" vertical="center"/>
    </xf>
    <xf numFmtId="176" fontId="1" fillId="0" borderId="0" xfId="1" applyNumberFormat="1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0"/>
  <sheetViews>
    <sheetView tabSelected="1" workbookViewId="0">
      <pane ySplit="2" topLeftCell="A3" activePane="bottomLeft" state="frozen"/>
      <selection pane="bottomLeft" activeCell="Y12" sqref="Y12"/>
    </sheetView>
  </sheetViews>
  <sheetFormatPr defaultColWidth="9" defaultRowHeight="13.5" x14ac:dyDescent="0.15"/>
  <cols>
    <col min="1" max="1" width="4.75" customWidth="1"/>
    <col min="2" max="2" width="8.625" customWidth="1"/>
    <col min="3" max="3" width="12.125" customWidth="1"/>
    <col min="4" max="4" width="26.625" customWidth="1"/>
    <col min="5" max="5" width="10.25" customWidth="1"/>
    <col min="6" max="6" width="13" customWidth="1"/>
    <col min="7" max="7" width="10" customWidth="1"/>
    <col min="8" max="8" width="8.375" hidden="1" customWidth="1"/>
    <col min="9" max="9" width="7.5" hidden="1" customWidth="1"/>
    <col min="10" max="10" width="7.625" hidden="1" customWidth="1"/>
    <col min="11" max="12" width="9" hidden="1" customWidth="1"/>
    <col min="13" max="13" width="13.375" customWidth="1"/>
    <col min="14" max="14" width="13.75" hidden="1" customWidth="1"/>
    <col min="15" max="15" width="14.125" hidden="1" customWidth="1"/>
    <col min="16" max="16" width="13.875" hidden="1" customWidth="1"/>
    <col min="17" max="17" width="11.25" style="1" customWidth="1"/>
    <col min="18" max="18" width="13" hidden="1" customWidth="1"/>
    <col min="19" max="19" width="11.25" customWidth="1"/>
    <col min="20" max="20" width="8.75" customWidth="1"/>
    <col min="21" max="21" width="12.125" customWidth="1"/>
  </cols>
  <sheetData>
    <row r="1" spans="1:23" ht="38.25" customHeight="1" x14ac:dyDescent="0.1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40"/>
      <c r="S1" s="40"/>
      <c r="T1" s="40"/>
      <c r="U1" s="40"/>
    </row>
    <row r="2" spans="1:23" ht="33.75" customHeight="1" x14ac:dyDescent="0.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9" t="s">
        <v>11</v>
      </c>
      <c r="L2" s="9" t="s">
        <v>12</v>
      </c>
      <c r="M2" s="10" t="s">
        <v>13</v>
      </c>
      <c r="N2" s="11" t="s">
        <v>14</v>
      </c>
      <c r="O2" s="12" t="s">
        <v>15</v>
      </c>
      <c r="P2" s="12" t="s">
        <v>16</v>
      </c>
      <c r="Q2" s="11" t="s">
        <v>17</v>
      </c>
      <c r="R2" s="11" t="s">
        <v>18</v>
      </c>
      <c r="S2" s="11" t="s">
        <v>19</v>
      </c>
      <c r="T2" s="12" t="s">
        <v>20</v>
      </c>
      <c r="U2" s="12" t="s">
        <v>21</v>
      </c>
    </row>
    <row r="3" spans="1:23" ht="21" customHeight="1" x14ac:dyDescent="0.15">
      <c r="A3" s="4">
        <v>1</v>
      </c>
      <c r="B3" s="5" t="s">
        <v>22</v>
      </c>
      <c r="C3" s="5" t="s">
        <v>23</v>
      </c>
      <c r="D3" s="5" t="s">
        <v>24</v>
      </c>
      <c r="E3" s="5" t="s">
        <v>25</v>
      </c>
      <c r="F3" s="5" t="s">
        <v>26</v>
      </c>
      <c r="G3" s="5">
        <v>2</v>
      </c>
      <c r="H3" s="5" t="s">
        <v>27</v>
      </c>
      <c r="I3" s="5" t="s">
        <v>28</v>
      </c>
      <c r="J3" s="5" t="s">
        <v>29</v>
      </c>
      <c r="K3" s="13">
        <v>33.200000000000003</v>
      </c>
      <c r="L3" s="13">
        <v>47.6</v>
      </c>
      <c r="M3" s="13">
        <v>80.8</v>
      </c>
      <c r="N3" s="14">
        <v>1</v>
      </c>
      <c r="O3" s="15">
        <f t="shared" ref="O3:O66" si="0">M3*0.4</f>
        <v>32.32</v>
      </c>
      <c r="P3" s="16">
        <v>14</v>
      </c>
      <c r="Q3" s="16">
        <v>85.52</v>
      </c>
      <c r="R3" s="26">
        <f t="shared" ref="R3:R66" si="1">Q3*0.6</f>
        <v>51.311999999999998</v>
      </c>
      <c r="S3" s="27">
        <f t="shared" ref="S3:S66" si="2">O3+R3</f>
        <v>83.632000000000005</v>
      </c>
      <c r="T3" s="28">
        <f>COUNTIF($E$3:E3,E3)</f>
        <v>1</v>
      </c>
      <c r="U3" s="29" t="s">
        <v>30</v>
      </c>
      <c r="V3" s="30"/>
      <c r="W3" s="30"/>
    </row>
    <row r="4" spans="1:23" ht="21" customHeight="1" x14ac:dyDescent="0.15">
      <c r="A4" s="6">
        <v>2</v>
      </c>
      <c r="B4" s="7" t="s">
        <v>31</v>
      </c>
      <c r="C4" s="7" t="s">
        <v>23</v>
      </c>
      <c r="D4" s="7" t="s">
        <v>24</v>
      </c>
      <c r="E4" s="7" t="s">
        <v>25</v>
      </c>
      <c r="F4" s="7" t="s">
        <v>32</v>
      </c>
      <c r="G4" s="7">
        <v>2</v>
      </c>
      <c r="H4" s="7" t="s">
        <v>27</v>
      </c>
      <c r="I4" s="7" t="s">
        <v>33</v>
      </c>
      <c r="J4" s="7" t="s">
        <v>34</v>
      </c>
      <c r="K4" s="17">
        <v>29.5</v>
      </c>
      <c r="L4" s="17">
        <v>48.8</v>
      </c>
      <c r="M4" s="17">
        <v>78.3</v>
      </c>
      <c r="N4" s="18">
        <v>3</v>
      </c>
      <c r="O4" s="19">
        <f t="shared" si="0"/>
        <v>31.32</v>
      </c>
      <c r="P4" s="20">
        <v>19</v>
      </c>
      <c r="Q4" s="20">
        <v>84.9</v>
      </c>
      <c r="R4" s="31">
        <f t="shared" si="1"/>
        <v>50.940000000000005</v>
      </c>
      <c r="S4" s="32">
        <f t="shared" si="2"/>
        <v>82.26</v>
      </c>
      <c r="T4" s="33">
        <f>COUNTIF($E$3:E4,E4)</f>
        <v>2</v>
      </c>
      <c r="U4" s="34" t="s">
        <v>30</v>
      </c>
      <c r="V4" s="30"/>
      <c r="W4" s="30"/>
    </row>
    <row r="5" spans="1:23" ht="21" customHeight="1" x14ac:dyDescent="0.15">
      <c r="A5" s="4">
        <v>3</v>
      </c>
      <c r="B5" s="7" t="s">
        <v>35</v>
      </c>
      <c r="C5" s="7" t="s">
        <v>23</v>
      </c>
      <c r="D5" s="7" t="s">
        <v>24</v>
      </c>
      <c r="E5" s="7" t="s">
        <v>25</v>
      </c>
      <c r="F5" s="7" t="s">
        <v>36</v>
      </c>
      <c r="G5" s="7">
        <v>2</v>
      </c>
      <c r="H5" s="7" t="s">
        <v>27</v>
      </c>
      <c r="I5" s="7" t="s">
        <v>37</v>
      </c>
      <c r="J5" s="7" t="s">
        <v>38</v>
      </c>
      <c r="K5" s="17">
        <v>28.3</v>
      </c>
      <c r="L5" s="17">
        <v>48.2</v>
      </c>
      <c r="M5" s="17">
        <v>76.5</v>
      </c>
      <c r="N5" s="18">
        <v>5</v>
      </c>
      <c r="O5" s="19">
        <f t="shared" si="0"/>
        <v>30.6</v>
      </c>
      <c r="P5" s="20">
        <v>7</v>
      </c>
      <c r="Q5" s="20">
        <v>82.7</v>
      </c>
      <c r="R5" s="31">
        <f t="shared" si="1"/>
        <v>49.62</v>
      </c>
      <c r="S5" s="32">
        <f t="shared" si="2"/>
        <v>80.22</v>
      </c>
      <c r="T5" s="33">
        <f>COUNTIF($E$3:E5,E5)</f>
        <v>3</v>
      </c>
      <c r="U5" s="33" t="s">
        <v>39</v>
      </c>
      <c r="V5" s="30"/>
      <c r="W5" s="30"/>
    </row>
    <row r="6" spans="1:23" ht="21" customHeight="1" x14ac:dyDescent="0.15">
      <c r="A6" s="6">
        <v>4</v>
      </c>
      <c r="B6" s="7" t="s">
        <v>40</v>
      </c>
      <c r="C6" s="7" t="s">
        <v>23</v>
      </c>
      <c r="D6" s="7" t="s">
        <v>24</v>
      </c>
      <c r="E6" s="7" t="s">
        <v>25</v>
      </c>
      <c r="F6" s="7" t="s">
        <v>41</v>
      </c>
      <c r="G6" s="7">
        <v>2</v>
      </c>
      <c r="H6" s="8" t="s">
        <v>27</v>
      </c>
      <c r="I6" s="8" t="s">
        <v>42</v>
      </c>
      <c r="J6" s="8" t="s">
        <v>43</v>
      </c>
      <c r="K6" s="21">
        <v>28.2</v>
      </c>
      <c r="L6" s="21">
        <v>47.8</v>
      </c>
      <c r="M6" s="17">
        <v>76</v>
      </c>
      <c r="N6" s="22">
        <v>7</v>
      </c>
      <c r="O6" s="19">
        <f t="shared" si="0"/>
        <v>30.400000000000002</v>
      </c>
      <c r="P6" s="20">
        <v>12</v>
      </c>
      <c r="Q6" s="20">
        <v>81.66</v>
      </c>
      <c r="R6" s="31">
        <f t="shared" si="1"/>
        <v>48.995999999999995</v>
      </c>
      <c r="S6" s="32">
        <f t="shared" si="2"/>
        <v>79.396000000000001</v>
      </c>
      <c r="T6" s="33">
        <f>COUNTIF($E$3:E6,E6)</f>
        <v>4</v>
      </c>
      <c r="U6" s="33" t="s">
        <v>39</v>
      </c>
      <c r="V6" s="30"/>
      <c r="W6" s="30"/>
    </row>
    <row r="7" spans="1:23" ht="21" customHeight="1" x14ac:dyDescent="0.15">
      <c r="A7" s="4">
        <v>5</v>
      </c>
      <c r="B7" s="7" t="s">
        <v>44</v>
      </c>
      <c r="C7" s="7" t="s">
        <v>23</v>
      </c>
      <c r="D7" s="7" t="s">
        <v>24</v>
      </c>
      <c r="E7" s="7" t="s">
        <v>25</v>
      </c>
      <c r="F7" s="7" t="s">
        <v>45</v>
      </c>
      <c r="G7" s="7">
        <v>2</v>
      </c>
      <c r="H7" s="7" t="s">
        <v>27</v>
      </c>
      <c r="I7" s="7" t="s">
        <v>33</v>
      </c>
      <c r="J7" s="7" t="s">
        <v>46</v>
      </c>
      <c r="K7" s="17">
        <v>28</v>
      </c>
      <c r="L7" s="17">
        <v>49.4</v>
      </c>
      <c r="M7" s="17">
        <v>77.400000000000006</v>
      </c>
      <c r="N7" s="18">
        <v>4</v>
      </c>
      <c r="O7" s="19">
        <f t="shared" si="0"/>
        <v>30.960000000000004</v>
      </c>
      <c r="P7" s="20" t="s">
        <v>47</v>
      </c>
      <c r="Q7" s="35">
        <v>0</v>
      </c>
      <c r="R7" s="31">
        <f t="shared" si="1"/>
        <v>0</v>
      </c>
      <c r="S7" s="32">
        <f t="shared" si="2"/>
        <v>30.960000000000004</v>
      </c>
      <c r="T7" s="33">
        <f>COUNTIF($E$3:E7,E7)</f>
        <v>5</v>
      </c>
      <c r="U7" s="33" t="s">
        <v>39</v>
      </c>
      <c r="V7" s="30"/>
      <c r="W7" s="30"/>
    </row>
    <row r="8" spans="1:23" ht="21" customHeight="1" x14ac:dyDescent="0.15">
      <c r="A8" s="6">
        <v>6</v>
      </c>
      <c r="B8" s="7" t="s">
        <v>48</v>
      </c>
      <c r="C8" s="7" t="s">
        <v>23</v>
      </c>
      <c r="D8" s="7" t="s">
        <v>24</v>
      </c>
      <c r="E8" s="7" t="s">
        <v>25</v>
      </c>
      <c r="F8" s="7" t="s">
        <v>49</v>
      </c>
      <c r="G8" s="7">
        <v>2</v>
      </c>
      <c r="H8" s="7" t="s">
        <v>27</v>
      </c>
      <c r="I8" s="7" t="s">
        <v>50</v>
      </c>
      <c r="J8" s="7" t="s">
        <v>29</v>
      </c>
      <c r="K8" s="17">
        <v>31.4</v>
      </c>
      <c r="L8" s="17">
        <v>44.9</v>
      </c>
      <c r="M8" s="17">
        <v>76.3</v>
      </c>
      <c r="N8" s="23">
        <v>6</v>
      </c>
      <c r="O8" s="19">
        <f t="shared" si="0"/>
        <v>30.52</v>
      </c>
      <c r="P8" s="20" t="s">
        <v>47</v>
      </c>
      <c r="Q8" s="35">
        <v>0</v>
      </c>
      <c r="R8" s="31">
        <f t="shared" si="1"/>
        <v>0</v>
      </c>
      <c r="S8" s="32">
        <f t="shared" si="2"/>
        <v>30.52</v>
      </c>
      <c r="T8" s="33">
        <f>COUNTIF($E$3:E8,E8)</f>
        <v>6</v>
      </c>
      <c r="U8" s="33" t="s">
        <v>39</v>
      </c>
      <c r="V8" s="30"/>
      <c r="W8" s="30"/>
    </row>
    <row r="9" spans="1:23" ht="21" customHeight="1" x14ac:dyDescent="0.15">
      <c r="A9" s="4">
        <v>7</v>
      </c>
      <c r="B9" s="7" t="s">
        <v>51</v>
      </c>
      <c r="C9" s="7" t="s">
        <v>52</v>
      </c>
      <c r="D9" s="7" t="s">
        <v>53</v>
      </c>
      <c r="E9" s="7" t="s">
        <v>54</v>
      </c>
      <c r="F9" s="7" t="s">
        <v>55</v>
      </c>
      <c r="G9" s="7">
        <v>2</v>
      </c>
      <c r="H9" s="7" t="s">
        <v>27</v>
      </c>
      <c r="I9" s="7" t="s">
        <v>29</v>
      </c>
      <c r="J9" s="7" t="s">
        <v>56</v>
      </c>
      <c r="K9" s="17">
        <v>32.700000000000003</v>
      </c>
      <c r="L9" s="17">
        <v>49.4</v>
      </c>
      <c r="M9" s="17">
        <v>82.1</v>
      </c>
      <c r="N9" s="18">
        <v>1</v>
      </c>
      <c r="O9" s="19">
        <f t="shared" si="0"/>
        <v>32.839999999999996</v>
      </c>
      <c r="P9" s="20">
        <v>15</v>
      </c>
      <c r="Q9" s="20">
        <v>81.08</v>
      </c>
      <c r="R9" s="31">
        <f t="shared" si="1"/>
        <v>48.647999999999996</v>
      </c>
      <c r="S9" s="32">
        <f t="shared" si="2"/>
        <v>81.488</v>
      </c>
      <c r="T9" s="33">
        <f>COUNTIF($E$3:E9,E9)</f>
        <v>1</v>
      </c>
      <c r="U9" s="29" t="s">
        <v>30</v>
      </c>
      <c r="V9" s="30"/>
      <c r="W9" s="30"/>
    </row>
    <row r="10" spans="1:23" ht="21" customHeight="1" x14ac:dyDescent="0.15">
      <c r="A10" s="6">
        <v>8</v>
      </c>
      <c r="B10" s="7" t="s">
        <v>57</v>
      </c>
      <c r="C10" s="7" t="s">
        <v>52</v>
      </c>
      <c r="D10" s="7" t="s">
        <v>53</v>
      </c>
      <c r="E10" s="7" t="s">
        <v>54</v>
      </c>
      <c r="F10" s="7" t="s">
        <v>58</v>
      </c>
      <c r="G10" s="7">
        <v>2</v>
      </c>
      <c r="H10" s="7" t="s">
        <v>27</v>
      </c>
      <c r="I10" s="7" t="s">
        <v>59</v>
      </c>
      <c r="J10" s="7" t="s">
        <v>33</v>
      </c>
      <c r="K10" s="17">
        <v>33.4</v>
      </c>
      <c r="L10" s="17">
        <v>47</v>
      </c>
      <c r="M10" s="17">
        <v>80.400000000000006</v>
      </c>
      <c r="N10" s="18">
        <v>2</v>
      </c>
      <c r="O10" s="19">
        <f t="shared" si="0"/>
        <v>32.160000000000004</v>
      </c>
      <c r="P10" s="20">
        <v>6</v>
      </c>
      <c r="Q10" s="20">
        <v>81.900000000000006</v>
      </c>
      <c r="R10" s="31">
        <f t="shared" si="1"/>
        <v>49.14</v>
      </c>
      <c r="S10" s="32">
        <f t="shared" si="2"/>
        <v>81.300000000000011</v>
      </c>
      <c r="T10" s="33">
        <f>COUNTIF($E$3:E10,E10)</f>
        <v>2</v>
      </c>
      <c r="U10" s="34" t="s">
        <v>30</v>
      </c>
      <c r="V10" s="30"/>
      <c r="W10" s="30"/>
    </row>
    <row r="11" spans="1:23" ht="21" customHeight="1" x14ac:dyDescent="0.15">
      <c r="A11" s="4">
        <v>9</v>
      </c>
      <c r="B11" s="7" t="s">
        <v>60</v>
      </c>
      <c r="C11" s="7" t="s">
        <v>52</v>
      </c>
      <c r="D11" s="7" t="s">
        <v>53</v>
      </c>
      <c r="E11" s="7" t="s">
        <v>54</v>
      </c>
      <c r="F11" s="7" t="s">
        <v>61</v>
      </c>
      <c r="G11" s="7">
        <v>2</v>
      </c>
      <c r="H11" s="8" t="s">
        <v>27</v>
      </c>
      <c r="I11" s="8" t="s">
        <v>62</v>
      </c>
      <c r="J11" s="8" t="s">
        <v>63</v>
      </c>
      <c r="K11" s="21">
        <v>29.8</v>
      </c>
      <c r="L11" s="21">
        <v>45.7</v>
      </c>
      <c r="M11" s="17">
        <v>75.5</v>
      </c>
      <c r="N11" s="22">
        <v>8</v>
      </c>
      <c r="O11" s="19">
        <f t="shared" si="0"/>
        <v>30.200000000000003</v>
      </c>
      <c r="P11" s="20">
        <v>2</v>
      </c>
      <c r="Q11" s="20">
        <v>77.7</v>
      </c>
      <c r="R11" s="31">
        <f t="shared" si="1"/>
        <v>46.62</v>
      </c>
      <c r="S11" s="32">
        <f t="shared" si="2"/>
        <v>76.819999999999993</v>
      </c>
      <c r="T11" s="33">
        <f>COUNTIF($E$3:E11,E11)</f>
        <v>3</v>
      </c>
      <c r="U11" s="33" t="s">
        <v>39</v>
      </c>
      <c r="V11" s="30"/>
      <c r="W11" s="30"/>
    </row>
    <row r="12" spans="1:23" ht="21" customHeight="1" x14ac:dyDescent="0.15">
      <c r="A12" s="6">
        <v>10</v>
      </c>
      <c r="B12" s="7" t="s">
        <v>64</v>
      </c>
      <c r="C12" s="7" t="s">
        <v>52</v>
      </c>
      <c r="D12" s="7" t="s">
        <v>53</v>
      </c>
      <c r="E12" s="7" t="s">
        <v>54</v>
      </c>
      <c r="F12" s="7" t="s">
        <v>65</v>
      </c>
      <c r="G12" s="7">
        <v>2</v>
      </c>
      <c r="H12" s="8" t="s">
        <v>27</v>
      </c>
      <c r="I12" s="8" t="s">
        <v>66</v>
      </c>
      <c r="J12" s="8" t="s">
        <v>37</v>
      </c>
      <c r="K12" s="21">
        <v>29.5</v>
      </c>
      <c r="L12" s="21">
        <v>46.4</v>
      </c>
      <c r="M12" s="17">
        <v>75.900000000000006</v>
      </c>
      <c r="N12" s="22">
        <v>7</v>
      </c>
      <c r="O12" s="19">
        <f t="shared" si="0"/>
        <v>30.360000000000003</v>
      </c>
      <c r="P12" s="20">
        <v>10</v>
      </c>
      <c r="Q12" s="20">
        <v>73.5</v>
      </c>
      <c r="R12" s="31">
        <f t="shared" si="1"/>
        <v>44.1</v>
      </c>
      <c r="S12" s="32">
        <f t="shared" si="2"/>
        <v>74.460000000000008</v>
      </c>
      <c r="T12" s="33">
        <f>COUNTIF($E$3:E12,E12)</f>
        <v>4</v>
      </c>
      <c r="U12" s="33" t="s">
        <v>39</v>
      </c>
      <c r="V12" s="30"/>
      <c r="W12" s="30"/>
    </row>
    <row r="13" spans="1:23" ht="21" customHeight="1" x14ac:dyDescent="0.15">
      <c r="A13" s="4">
        <v>11</v>
      </c>
      <c r="B13" s="7" t="s">
        <v>67</v>
      </c>
      <c r="C13" s="7" t="s">
        <v>52</v>
      </c>
      <c r="D13" s="7" t="s">
        <v>53</v>
      </c>
      <c r="E13" s="7" t="s">
        <v>54</v>
      </c>
      <c r="F13" s="7" t="s">
        <v>68</v>
      </c>
      <c r="G13" s="7">
        <v>2</v>
      </c>
      <c r="H13" s="7" t="s">
        <v>27</v>
      </c>
      <c r="I13" s="7" t="s">
        <v>69</v>
      </c>
      <c r="J13" s="7" t="s">
        <v>70</v>
      </c>
      <c r="K13" s="17">
        <v>30.5</v>
      </c>
      <c r="L13" s="17">
        <v>47.6</v>
      </c>
      <c r="M13" s="17">
        <v>78.099999999999994</v>
      </c>
      <c r="N13" s="23">
        <v>4</v>
      </c>
      <c r="O13" s="19">
        <f t="shared" si="0"/>
        <v>31.24</v>
      </c>
      <c r="P13" s="20" t="s">
        <v>47</v>
      </c>
      <c r="Q13" s="35">
        <v>0</v>
      </c>
      <c r="R13" s="31">
        <f t="shared" si="1"/>
        <v>0</v>
      </c>
      <c r="S13" s="32">
        <f t="shared" si="2"/>
        <v>31.24</v>
      </c>
      <c r="T13" s="33">
        <f>COUNTIF($E$3:E13,E13)</f>
        <v>5</v>
      </c>
      <c r="U13" s="33" t="s">
        <v>39</v>
      </c>
      <c r="V13" s="30"/>
      <c r="W13" s="30"/>
    </row>
    <row r="14" spans="1:23" ht="21" customHeight="1" x14ac:dyDescent="0.15">
      <c r="A14" s="6">
        <v>12</v>
      </c>
      <c r="B14" s="7" t="s">
        <v>71</v>
      </c>
      <c r="C14" s="7" t="s">
        <v>52</v>
      </c>
      <c r="D14" s="7" t="s">
        <v>53</v>
      </c>
      <c r="E14" s="7" t="s">
        <v>54</v>
      </c>
      <c r="F14" s="7" t="s">
        <v>72</v>
      </c>
      <c r="G14" s="7">
        <v>2</v>
      </c>
      <c r="H14" s="7" t="s">
        <v>27</v>
      </c>
      <c r="I14" s="7" t="s">
        <v>42</v>
      </c>
      <c r="J14" s="7" t="s">
        <v>73</v>
      </c>
      <c r="K14" s="17">
        <v>30.3</v>
      </c>
      <c r="L14" s="17">
        <v>45.8</v>
      </c>
      <c r="M14" s="17">
        <v>76.099999999999994</v>
      </c>
      <c r="N14" s="23">
        <v>6</v>
      </c>
      <c r="O14" s="19">
        <f t="shared" si="0"/>
        <v>30.439999999999998</v>
      </c>
      <c r="P14" s="20" t="s">
        <v>47</v>
      </c>
      <c r="Q14" s="35">
        <v>0</v>
      </c>
      <c r="R14" s="31">
        <f t="shared" si="1"/>
        <v>0</v>
      </c>
      <c r="S14" s="32">
        <f t="shared" si="2"/>
        <v>30.439999999999998</v>
      </c>
      <c r="T14" s="33">
        <f>COUNTIF($E$3:E14,E14)</f>
        <v>6</v>
      </c>
      <c r="U14" s="33" t="s">
        <v>39</v>
      </c>
      <c r="V14" s="30"/>
      <c r="W14" s="30"/>
    </row>
    <row r="15" spans="1:23" ht="21" customHeight="1" x14ac:dyDescent="0.15">
      <c r="A15" s="4">
        <v>13</v>
      </c>
      <c r="B15" s="7" t="s">
        <v>74</v>
      </c>
      <c r="C15" s="7" t="s">
        <v>75</v>
      </c>
      <c r="D15" s="7" t="s">
        <v>76</v>
      </c>
      <c r="E15" s="7" t="s">
        <v>77</v>
      </c>
      <c r="F15" s="7" t="s">
        <v>78</v>
      </c>
      <c r="G15" s="7">
        <v>2</v>
      </c>
      <c r="H15" s="7" t="s">
        <v>27</v>
      </c>
      <c r="I15" s="7" t="s">
        <v>33</v>
      </c>
      <c r="J15" s="7" t="s">
        <v>79</v>
      </c>
      <c r="K15" s="17">
        <v>32.799999999999997</v>
      </c>
      <c r="L15" s="17">
        <v>50.5</v>
      </c>
      <c r="M15" s="17">
        <v>83.3</v>
      </c>
      <c r="N15" s="18">
        <v>1</v>
      </c>
      <c r="O15" s="19">
        <f t="shared" si="0"/>
        <v>33.32</v>
      </c>
      <c r="P15" s="20">
        <v>25</v>
      </c>
      <c r="Q15" s="20">
        <v>81.099999999999994</v>
      </c>
      <c r="R15" s="31">
        <f t="shared" si="1"/>
        <v>48.66</v>
      </c>
      <c r="S15" s="32">
        <f t="shared" si="2"/>
        <v>81.97999999999999</v>
      </c>
      <c r="T15" s="33">
        <f>COUNTIF($E$3:E15,E15)</f>
        <v>1</v>
      </c>
      <c r="U15" s="29" t="s">
        <v>30</v>
      </c>
      <c r="V15" s="30"/>
      <c r="W15" s="30"/>
    </row>
    <row r="16" spans="1:23" ht="21" customHeight="1" x14ac:dyDescent="0.15">
      <c r="A16" s="6">
        <v>14</v>
      </c>
      <c r="B16" s="7" t="s">
        <v>80</v>
      </c>
      <c r="C16" s="7" t="s">
        <v>75</v>
      </c>
      <c r="D16" s="7" t="s">
        <v>76</v>
      </c>
      <c r="E16" s="7" t="s">
        <v>77</v>
      </c>
      <c r="F16" s="7" t="s">
        <v>81</v>
      </c>
      <c r="G16" s="7">
        <v>2</v>
      </c>
      <c r="H16" s="7" t="s">
        <v>27</v>
      </c>
      <c r="I16" s="7" t="s">
        <v>82</v>
      </c>
      <c r="J16" s="7" t="s">
        <v>73</v>
      </c>
      <c r="K16" s="17">
        <v>31.5</v>
      </c>
      <c r="L16" s="17">
        <v>45.4</v>
      </c>
      <c r="M16" s="17">
        <v>76.900000000000006</v>
      </c>
      <c r="N16" s="18">
        <v>4</v>
      </c>
      <c r="O16" s="19">
        <f t="shared" si="0"/>
        <v>30.760000000000005</v>
      </c>
      <c r="P16" s="20">
        <v>22</v>
      </c>
      <c r="Q16" s="20">
        <v>80.86</v>
      </c>
      <c r="R16" s="31">
        <f t="shared" si="1"/>
        <v>48.515999999999998</v>
      </c>
      <c r="S16" s="32">
        <f t="shared" si="2"/>
        <v>79.27600000000001</v>
      </c>
      <c r="T16" s="33">
        <f>COUNTIF($E$3:E16,E16)</f>
        <v>2</v>
      </c>
      <c r="U16" s="34" t="s">
        <v>30</v>
      </c>
      <c r="V16" s="30"/>
      <c r="W16" s="30"/>
    </row>
    <row r="17" spans="1:23" ht="21" customHeight="1" x14ac:dyDescent="0.15">
      <c r="A17" s="4">
        <v>15</v>
      </c>
      <c r="B17" s="7" t="s">
        <v>83</v>
      </c>
      <c r="C17" s="7" t="s">
        <v>75</v>
      </c>
      <c r="D17" s="7" t="s">
        <v>76</v>
      </c>
      <c r="E17" s="7" t="s">
        <v>77</v>
      </c>
      <c r="F17" s="7" t="s">
        <v>84</v>
      </c>
      <c r="G17" s="7">
        <v>2</v>
      </c>
      <c r="H17" s="7" t="s">
        <v>27</v>
      </c>
      <c r="I17" s="7" t="s">
        <v>73</v>
      </c>
      <c r="J17" s="7" t="s">
        <v>73</v>
      </c>
      <c r="K17" s="17">
        <v>29.7</v>
      </c>
      <c r="L17" s="17">
        <v>48.6</v>
      </c>
      <c r="M17" s="17">
        <v>78.3</v>
      </c>
      <c r="N17" s="18">
        <v>3</v>
      </c>
      <c r="O17" s="19">
        <f t="shared" si="0"/>
        <v>31.32</v>
      </c>
      <c r="P17" s="20">
        <v>21</v>
      </c>
      <c r="Q17" s="20">
        <v>78.42</v>
      </c>
      <c r="R17" s="31">
        <f t="shared" si="1"/>
        <v>47.052</v>
      </c>
      <c r="S17" s="32">
        <f t="shared" si="2"/>
        <v>78.372</v>
      </c>
      <c r="T17" s="33">
        <f>COUNTIF($E$3:E17,E17)</f>
        <v>3</v>
      </c>
      <c r="U17" s="33" t="s">
        <v>39</v>
      </c>
      <c r="V17" s="30"/>
      <c r="W17" s="30"/>
    </row>
    <row r="18" spans="1:23" ht="21" customHeight="1" x14ac:dyDescent="0.15">
      <c r="A18" s="6">
        <v>16</v>
      </c>
      <c r="B18" s="7" t="s">
        <v>85</v>
      </c>
      <c r="C18" s="7" t="s">
        <v>75</v>
      </c>
      <c r="D18" s="7" t="s">
        <v>76</v>
      </c>
      <c r="E18" s="7" t="s">
        <v>77</v>
      </c>
      <c r="F18" s="7" t="s">
        <v>86</v>
      </c>
      <c r="G18" s="7">
        <v>2</v>
      </c>
      <c r="H18" s="7" t="s">
        <v>27</v>
      </c>
      <c r="I18" s="7" t="s">
        <v>87</v>
      </c>
      <c r="J18" s="7" t="s">
        <v>88</v>
      </c>
      <c r="K18" s="17">
        <v>29.1</v>
      </c>
      <c r="L18" s="17">
        <v>47.2</v>
      </c>
      <c r="M18" s="17">
        <v>76.3</v>
      </c>
      <c r="N18" s="18">
        <v>6</v>
      </c>
      <c r="O18" s="19">
        <f t="shared" si="0"/>
        <v>30.52</v>
      </c>
      <c r="P18" s="20">
        <v>27</v>
      </c>
      <c r="Q18" s="20">
        <v>79.099999999999994</v>
      </c>
      <c r="R18" s="31">
        <f t="shared" si="1"/>
        <v>47.459999999999994</v>
      </c>
      <c r="S18" s="32">
        <f t="shared" si="2"/>
        <v>77.97999999999999</v>
      </c>
      <c r="T18" s="33">
        <f>COUNTIF($E$3:E18,E18)</f>
        <v>4</v>
      </c>
      <c r="U18" s="33" t="s">
        <v>39</v>
      </c>
      <c r="V18" s="30"/>
      <c r="W18" s="30"/>
    </row>
    <row r="19" spans="1:23" ht="21" customHeight="1" x14ac:dyDescent="0.15">
      <c r="A19" s="4">
        <v>17</v>
      </c>
      <c r="B19" s="7" t="s">
        <v>89</v>
      </c>
      <c r="C19" s="7" t="s">
        <v>75</v>
      </c>
      <c r="D19" s="7" t="s">
        <v>76</v>
      </c>
      <c r="E19" s="7" t="s">
        <v>77</v>
      </c>
      <c r="F19" s="7" t="s">
        <v>90</v>
      </c>
      <c r="G19" s="7">
        <v>2</v>
      </c>
      <c r="H19" s="7" t="s">
        <v>27</v>
      </c>
      <c r="I19" s="7" t="s">
        <v>91</v>
      </c>
      <c r="J19" s="7" t="s">
        <v>79</v>
      </c>
      <c r="K19" s="17">
        <v>28.4</v>
      </c>
      <c r="L19" s="17">
        <v>50.8</v>
      </c>
      <c r="M19" s="17">
        <v>79.2</v>
      </c>
      <c r="N19" s="18">
        <v>2</v>
      </c>
      <c r="O19" s="19">
        <f t="shared" si="0"/>
        <v>31.680000000000003</v>
      </c>
      <c r="P19" s="20">
        <v>24</v>
      </c>
      <c r="Q19" s="20">
        <v>73.66</v>
      </c>
      <c r="R19" s="31">
        <f t="shared" si="1"/>
        <v>44.195999999999998</v>
      </c>
      <c r="S19" s="32">
        <f t="shared" si="2"/>
        <v>75.876000000000005</v>
      </c>
      <c r="T19" s="33">
        <f>COUNTIF($E$3:E19,E19)</f>
        <v>5</v>
      </c>
      <c r="U19" s="33" t="s">
        <v>39</v>
      </c>
      <c r="V19" s="30"/>
      <c r="W19" s="30"/>
    </row>
    <row r="20" spans="1:23" ht="21" customHeight="1" x14ac:dyDescent="0.15">
      <c r="A20" s="6">
        <v>18</v>
      </c>
      <c r="B20" s="7" t="s">
        <v>92</v>
      </c>
      <c r="C20" s="7" t="s">
        <v>75</v>
      </c>
      <c r="D20" s="7" t="s">
        <v>76</v>
      </c>
      <c r="E20" s="7" t="s">
        <v>77</v>
      </c>
      <c r="F20" s="7" t="s">
        <v>93</v>
      </c>
      <c r="G20" s="7">
        <v>2</v>
      </c>
      <c r="H20" s="7" t="s">
        <v>27</v>
      </c>
      <c r="I20" s="7" t="s">
        <v>63</v>
      </c>
      <c r="J20" s="7" t="s">
        <v>94</v>
      </c>
      <c r="K20" s="17">
        <v>29</v>
      </c>
      <c r="L20" s="17">
        <v>47.6</v>
      </c>
      <c r="M20" s="17">
        <v>76.599999999999994</v>
      </c>
      <c r="N20" s="18">
        <v>5</v>
      </c>
      <c r="O20" s="19">
        <f t="shared" si="0"/>
        <v>30.64</v>
      </c>
      <c r="P20" s="20">
        <v>23</v>
      </c>
      <c r="Q20" s="20">
        <v>74.78</v>
      </c>
      <c r="R20" s="31">
        <f t="shared" si="1"/>
        <v>44.868000000000002</v>
      </c>
      <c r="S20" s="32">
        <f t="shared" si="2"/>
        <v>75.50800000000001</v>
      </c>
      <c r="T20" s="33">
        <f>COUNTIF($E$3:E20,E20)</f>
        <v>6</v>
      </c>
      <c r="U20" s="33" t="s">
        <v>39</v>
      </c>
      <c r="V20" s="30"/>
      <c r="W20" s="30"/>
    </row>
    <row r="21" spans="1:23" ht="21" customHeight="1" x14ac:dyDescent="0.15">
      <c r="A21" s="4">
        <v>19</v>
      </c>
      <c r="B21" s="7" t="s">
        <v>95</v>
      </c>
      <c r="C21" s="7" t="s">
        <v>96</v>
      </c>
      <c r="D21" s="7" t="s">
        <v>76</v>
      </c>
      <c r="E21" s="7" t="s">
        <v>97</v>
      </c>
      <c r="F21" s="7" t="s">
        <v>98</v>
      </c>
      <c r="G21" s="7">
        <v>1</v>
      </c>
      <c r="H21" s="7" t="s">
        <v>27</v>
      </c>
      <c r="I21" s="7" t="s">
        <v>33</v>
      </c>
      <c r="J21" s="7" t="s">
        <v>62</v>
      </c>
      <c r="K21" s="17">
        <v>32.5</v>
      </c>
      <c r="L21" s="17">
        <v>42.1</v>
      </c>
      <c r="M21" s="17">
        <v>74.599999999999994</v>
      </c>
      <c r="N21" s="18">
        <v>2</v>
      </c>
      <c r="O21" s="19">
        <f t="shared" si="0"/>
        <v>29.84</v>
      </c>
      <c r="P21" s="20">
        <v>4</v>
      </c>
      <c r="Q21" s="20">
        <v>80.44</v>
      </c>
      <c r="R21" s="31">
        <f t="shared" si="1"/>
        <v>48.263999999999996</v>
      </c>
      <c r="S21" s="32">
        <f t="shared" si="2"/>
        <v>78.103999999999999</v>
      </c>
      <c r="T21" s="33">
        <f>COUNTIF($E$3:E21,E21)</f>
        <v>1</v>
      </c>
      <c r="U21" s="34" t="s">
        <v>30</v>
      </c>
      <c r="V21" s="30"/>
      <c r="W21" s="30"/>
    </row>
    <row r="22" spans="1:23" ht="21" customHeight="1" x14ac:dyDescent="0.15">
      <c r="A22" s="6">
        <v>20</v>
      </c>
      <c r="B22" s="7" t="s">
        <v>99</v>
      </c>
      <c r="C22" s="7" t="s">
        <v>96</v>
      </c>
      <c r="D22" s="7" t="s">
        <v>76</v>
      </c>
      <c r="E22" s="7" t="s">
        <v>97</v>
      </c>
      <c r="F22" s="7" t="s">
        <v>100</v>
      </c>
      <c r="G22" s="7">
        <v>1</v>
      </c>
      <c r="H22" s="8" t="s">
        <v>27</v>
      </c>
      <c r="I22" s="8" t="s">
        <v>43</v>
      </c>
      <c r="J22" s="8" t="s">
        <v>101</v>
      </c>
      <c r="K22" s="21">
        <v>31.2</v>
      </c>
      <c r="L22" s="21">
        <v>41</v>
      </c>
      <c r="M22" s="17">
        <v>72.2</v>
      </c>
      <c r="N22" s="22">
        <v>4</v>
      </c>
      <c r="O22" s="19">
        <f t="shared" si="0"/>
        <v>28.880000000000003</v>
      </c>
      <c r="P22" s="20">
        <v>11</v>
      </c>
      <c r="Q22" s="20">
        <v>75.44</v>
      </c>
      <c r="R22" s="31">
        <f t="shared" si="1"/>
        <v>45.263999999999996</v>
      </c>
      <c r="S22" s="32">
        <f t="shared" si="2"/>
        <v>74.144000000000005</v>
      </c>
      <c r="T22" s="33">
        <f>COUNTIF($E$3:E22,E22)</f>
        <v>2</v>
      </c>
      <c r="U22" s="33" t="s">
        <v>39</v>
      </c>
      <c r="V22" s="30"/>
      <c r="W22" s="30"/>
    </row>
    <row r="23" spans="1:23" ht="21" customHeight="1" x14ac:dyDescent="0.15">
      <c r="A23" s="4">
        <v>21</v>
      </c>
      <c r="B23" s="7" t="s">
        <v>102</v>
      </c>
      <c r="C23" s="7" t="s">
        <v>96</v>
      </c>
      <c r="D23" s="7" t="s">
        <v>76</v>
      </c>
      <c r="E23" s="7" t="s">
        <v>97</v>
      </c>
      <c r="F23" s="7" t="s">
        <v>103</v>
      </c>
      <c r="G23" s="7">
        <v>1</v>
      </c>
      <c r="H23" s="7" t="s">
        <v>27</v>
      </c>
      <c r="I23" s="7" t="s">
        <v>63</v>
      </c>
      <c r="J23" s="7" t="s">
        <v>104</v>
      </c>
      <c r="K23" s="17">
        <v>31.9</v>
      </c>
      <c r="L23" s="17">
        <v>42</v>
      </c>
      <c r="M23" s="17">
        <v>73.900000000000006</v>
      </c>
      <c r="N23" s="23">
        <v>3</v>
      </c>
      <c r="O23" s="19">
        <f t="shared" si="0"/>
        <v>29.560000000000002</v>
      </c>
      <c r="P23" s="20" t="s">
        <v>47</v>
      </c>
      <c r="Q23" s="35">
        <v>0</v>
      </c>
      <c r="R23" s="31">
        <f t="shared" si="1"/>
        <v>0</v>
      </c>
      <c r="S23" s="32">
        <f t="shared" si="2"/>
        <v>29.560000000000002</v>
      </c>
      <c r="T23" s="33">
        <f>COUNTIF($E$3:E23,E23)</f>
        <v>3</v>
      </c>
      <c r="U23" s="33" t="s">
        <v>39</v>
      </c>
      <c r="V23" s="30"/>
      <c r="W23" s="30"/>
    </row>
    <row r="24" spans="1:23" ht="21" customHeight="1" x14ac:dyDescent="0.15">
      <c r="A24" s="6">
        <v>22</v>
      </c>
      <c r="B24" s="7" t="s">
        <v>105</v>
      </c>
      <c r="C24" s="7" t="s">
        <v>106</v>
      </c>
      <c r="D24" s="7" t="s">
        <v>76</v>
      </c>
      <c r="E24" s="7" t="s">
        <v>107</v>
      </c>
      <c r="F24" s="7" t="s">
        <v>108</v>
      </c>
      <c r="G24" s="7">
        <v>1</v>
      </c>
      <c r="H24" s="7" t="s">
        <v>27</v>
      </c>
      <c r="I24" s="7" t="s">
        <v>33</v>
      </c>
      <c r="J24" s="7" t="s">
        <v>101</v>
      </c>
      <c r="K24" s="17">
        <v>27.4</v>
      </c>
      <c r="L24" s="17">
        <v>45.1</v>
      </c>
      <c r="M24" s="17">
        <v>72.5</v>
      </c>
      <c r="N24" s="18">
        <v>2</v>
      </c>
      <c r="O24" s="19">
        <f t="shared" si="0"/>
        <v>29</v>
      </c>
      <c r="P24" s="20">
        <v>23</v>
      </c>
      <c r="Q24" s="20">
        <v>85.82</v>
      </c>
      <c r="R24" s="31">
        <f t="shared" si="1"/>
        <v>51.491999999999997</v>
      </c>
      <c r="S24" s="32">
        <f t="shared" si="2"/>
        <v>80.49199999999999</v>
      </c>
      <c r="T24" s="33">
        <f>COUNTIF($E$3:E24,E24)</f>
        <v>1</v>
      </c>
      <c r="U24" s="34" t="s">
        <v>30</v>
      </c>
      <c r="V24" s="30"/>
      <c r="W24" s="30"/>
    </row>
    <row r="25" spans="1:23" ht="21" customHeight="1" x14ac:dyDescent="0.15">
      <c r="A25" s="4">
        <v>23</v>
      </c>
      <c r="B25" s="7" t="s">
        <v>109</v>
      </c>
      <c r="C25" s="7" t="s">
        <v>106</v>
      </c>
      <c r="D25" s="7" t="s">
        <v>76</v>
      </c>
      <c r="E25" s="7" t="s">
        <v>107</v>
      </c>
      <c r="F25" s="7" t="s">
        <v>110</v>
      </c>
      <c r="G25" s="7">
        <v>1</v>
      </c>
      <c r="H25" s="7" t="s">
        <v>27</v>
      </c>
      <c r="I25" s="7" t="s">
        <v>29</v>
      </c>
      <c r="J25" s="7" t="s">
        <v>88</v>
      </c>
      <c r="K25" s="17">
        <v>25.3</v>
      </c>
      <c r="L25" s="17">
        <v>45.4</v>
      </c>
      <c r="M25" s="17">
        <v>70.7</v>
      </c>
      <c r="N25" s="18">
        <v>3</v>
      </c>
      <c r="O25" s="19">
        <f t="shared" si="0"/>
        <v>28.28</v>
      </c>
      <c r="P25" s="20">
        <v>22</v>
      </c>
      <c r="Q25" s="20">
        <v>83.76</v>
      </c>
      <c r="R25" s="31">
        <f t="shared" si="1"/>
        <v>50.256</v>
      </c>
      <c r="S25" s="32">
        <f t="shared" si="2"/>
        <v>78.536000000000001</v>
      </c>
      <c r="T25" s="33">
        <f>COUNTIF($E$3:E25,E25)</f>
        <v>2</v>
      </c>
      <c r="U25" s="33" t="s">
        <v>39</v>
      </c>
      <c r="V25" s="30"/>
      <c r="W25" s="30"/>
    </row>
    <row r="26" spans="1:23" ht="21" customHeight="1" x14ac:dyDescent="0.15">
      <c r="A26" s="6">
        <v>24</v>
      </c>
      <c r="B26" s="7" t="s">
        <v>111</v>
      </c>
      <c r="C26" s="7" t="s">
        <v>106</v>
      </c>
      <c r="D26" s="7" t="s">
        <v>76</v>
      </c>
      <c r="E26" s="7" t="s">
        <v>107</v>
      </c>
      <c r="F26" s="7" t="s">
        <v>112</v>
      </c>
      <c r="G26" s="7">
        <v>1</v>
      </c>
      <c r="H26" s="7" t="s">
        <v>27</v>
      </c>
      <c r="I26" s="7" t="s">
        <v>56</v>
      </c>
      <c r="J26" s="7" t="s">
        <v>46</v>
      </c>
      <c r="K26" s="17">
        <v>28.4</v>
      </c>
      <c r="L26" s="17">
        <v>45</v>
      </c>
      <c r="M26" s="17">
        <v>73.400000000000006</v>
      </c>
      <c r="N26" s="18">
        <v>1</v>
      </c>
      <c r="O26" s="19">
        <f t="shared" si="0"/>
        <v>29.360000000000003</v>
      </c>
      <c r="P26" s="20" t="s">
        <v>47</v>
      </c>
      <c r="Q26" s="35">
        <v>0</v>
      </c>
      <c r="R26" s="31">
        <f t="shared" si="1"/>
        <v>0</v>
      </c>
      <c r="S26" s="32">
        <f t="shared" si="2"/>
        <v>29.360000000000003</v>
      </c>
      <c r="T26" s="33">
        <f>COUNTIF($E$3:E26,E26)</f>
        <v>3</v>
      </c>
      <c r="U26" s="33" t="s">
        <v>39</v>
      </c>
      <c r="V26" s="30"/>
      <c r="W26" s="30"/>
    </row>
    <row r="27" spans="1:23" ht="21" customHeight="1" x14ac:dyDescent="0.15">
      <c r="A27" s="4">
        <v>25</v>
      </c>
      <c r="B27" s="7" t="s">
        <v>113</v>
      </c>
      <c r="C27" s="7" t="s">
        <v>114</v>
      </c>
      <c r="D27" s="7" t="s">
        <v>115</v>
      </c>
      <c r="E27" s="7" t="s">
        <v>116</v>
      </c>
      <c r="F27" s="7" t="s">
        <v>117</v>
      </c>
      <c r="G27" s="7">
        <v>1</v>
      </c>
      <c r="H27" s="7" t="s">
        <v>27</v>
      </c>
      <c r="I27" s="7" t="s">
        <v>69</v>
      </c>
      <c r="J27" s="7" t="s">
        <v>118</v>
      </c>
      <c r="K27" s="17">
        <v>33</v>
      </c>
      <c r="L27" s="17">
        <v>44</v>
      </c>
      <c r="M27" s="17">
        <v>77</v>
      </c>
      <c r="N27" s="18">
        <v>1</v>
      </c>
      <c r="O27" s="19">
        <f t="shared" si="0"/>
        <v>30.8</v>
      </c>
      <c r="P27" s="20">
        <v>14</v>
      </c>
      <c r="Q27" s="20">
        <v>81.84</v>
      </c>
      <c r="R27" s="31">
        <f t="shared" si="1"/>
        <v>49.103999999999999</v>
      </c>
      <c r="S27" s="32">
        <f t="shared" si="2"/>
        <v>79.903999999999996</v>
      </c>
      <c r="T27" s="33">
        <f>COUNTIF($E$3:E27,E27)</f>
        <v>1</v>
      </c>
      <c r="U27" s="34" t="s">
        <v>30</v>
      </c>
      <c r="V27" s="30"/>
      <c r="W27" s="30"/>
    </row>
    <row r="28" spans="1:23" ht="21" customHeight="1" x14ac:dyDescent="0.15">
      <c r="A28" s="6">
        <v>26</v>
      </c>
      <c r="B28" s="7" t="s">
        <v>119</v>
      </c>
      <c r="C28" s="7" t="s">
        <v>114</v>
      </c>
      <c r="D28" s="7" t="s">
        <v>115</v>
      </c>
      <c r="E28" s="7" t="s">
        <v>116</v>
      </c>
      <c r="F28" s="7" t="s">
        <v>120</v>
      </c>
      <c r="G28" s="7">
        <v>1</v>
      </c>
      <c r="H28" s="7" t="s">
        <v>27</v>
      </c>
      <c r="I28" s="7" t="s">
        <v>34</v>
      </c>
      <c r="J28" s="7" t="s">
        <v>104</v>
      </c>
      <c r="K28" s="17">
        <v>26.1</v>
      </c>
      <c r="L28" s="17">
        <v>49.1</v>
      </c>
      <c r="M28" s="17">
        <v>75.2</v>
      </c>
      <c r="N28" s="18">
        <v>3</v>
      </c>
      <c r="O28" s="19">
        <f t="shared" si="0"/>
        <v>30.080000000000002</v>
      </c>
      <c r="P28" s="20">
        <v>10</v>
      </c>
      <c r="Q28" s="20">
        <v>81.34</v>
      </c>
      <c r="R28" s="31">
        <f t="shared" si="1"/>
        <v>48.804000000000002</v>
      </c>
      <c r="S28" s="32">
        <f t="shared" si="2"/>
        <v>78.884</v>
      </c>
      <c r="T28" s="33">
        <f>COUNTIF($E$3:E28,E28)</f>
        <v>2</v>
      </c>
      <c r="U28" s="33" t="s">
        <v>39</v>
      </c>
      <c r="V28" s="30"/>
      <c r="W28" s="30"/>
    </row>
    <row r="29" spans="1:23" ht="21" customHeight="1" x14ac:dyDescent="0.15">
      <c r="A29" s="4">
        <v>27</v>
      </c>
      <c r="B29" s="7" t="s">
        <v>121</v>
      </c>
      <c r="C29" s="7" t="s">
        <v>114</v>
      </c>
      <c r="D29" s="7" t="s">
        <v>115</v>
      </c>
      <c r="E29" s="7" t="s">
        <v>116</v>
      </c>
      <c r="F29" s="7" t="s">
        <v>122</v>
      </c>
      <c r="G29" s="7">
        <v>1</v>
      </c>
      <c r="H29" s="7" t="s">
        <v>27</v>
      </c>
      <c r="I29" s="7" t="s">
        <v>28</v>
      </c>
      <c r="J29" s="7" t="s">
        <v>82</v>
      </c>
      <c r="K29" s="17">
        <v>30.3</v>
      </c>
      <c r="L29" s="17">
        <v>46.3</v>
      </c>
      <c r="M29" s="17">
        <v>76.599999999999994</v>
      </c>
      <c r="N29" s="18">
        <v>2</v>
      </c>
      <c r="O29" s="19">
        <f t="shared" si="0"/>
        <v>30.64</v>
      </c>
      <c r="P29" s="20" t="s">
        <v>47</v>
      </c>
      <c r="Q29" s="35">
        <v>0</v>
      </c>
      <c r="R29" s="31">
        <f t="shared" si="1"/>
        <v>0</v>
      </c>
      <c r="S29" s="32">
        <f t="shared" si="2"/>
        <v>30.64</v>
      </c>
      <c r="T29" s="33">
        <f>COUNTIF($E$3:E29,E29)</f>
        <v>3</v>
      </c>
      <c r="U29" s="33" t="s">
        <v>39</v>
      </c>
      <c r="V29" s="30"/>
      <c r="W29" s="30"/>
    </row>
    <row r="30" spans="1:23" ht="21" customHeight="1" x14ac:dyDescent="0.15">
      <c r="A30" s="6">
        <v>28</v>
      </c>
      <c r="B30" s="7" t="s">
        <v>123</v>
      </c>
      <c r="C30" s="7" t="s">
        <v>52</v>
      </c>
      <c r="D30" s="7" t="s">
        <v>115</v>
      </c>
      <c r="E30" s="7" t="s">
        <v>124</v>
      </c>
      <c r="F30" s="7" t="s">
        <v>125</v>
      </c>
      <c r="G30" s="7">
        <v>2</v>
      </c>
      <c r="H30" s="7" t="s">
        <v>27</v>
      </c>
      <c r="I30" s="7" t="s">
        <v>59</v>
      </c>
      <c r="J30" s="7" t="s">
        <v>126</v>
      </c>
      <c r="K30" s="17">
        <v>27.7</v>
      </c>
      <c r="L30" s="17">
        <v>49.6</v>
      </c>
      <c r="M30" s="17">
        <v>77.3</v>
      </c>
      <c r="N30" s="18">
        <v>4</v>
      </c>
      <c r="O30" s="19">
        <f t="shared" si="0"/>
        <v>30.92</v>
      </c>
      <c r="P30" s="20">
        <v>22</v>
      </c>
      <c r="Q30" s="20">
        <v>84.92</v>
      </c>
      <c r="R30" s="31">
        <f t="shared" si="1"/>
        <v>50.951999999999998</v>
      </c>
      <c r="S30" s="32">
        <f t="shared" si="2"/>
        <v>81.872</v>
      </c>
      <c r="T30" s="33">
        <f>COUNTIF($E$3:E30,E30)</f>
        <v>1</v>
      </c>
      <c r="U30" s="29" t="s">
        <v>30</v>
      </c>
      <c r="V30" s="30"/>
      <c r="W30" s="30"/>
    </row>
    <row r="31" spans="1:23" ht="21" customHeight="1" x14ac:dyDescent="0.15">
      <c r="A31" s="4">
        <v>29</v>
      </c>
      <c r="B31" s="7" t="s">
        <v>127</v>
      </c>
      <c r="C31" s="7" t="s">
        <v>52</v>
      </c>
      <c r="D31" s="7" t="s">
        <v>115</v>
      </c>
      <c r="E31" s="7" t="s">
        <v>124</v>
      </c>
      <c r="F31" s="7" t="s">
        <v>128</v>
      </c>
      <c r="G31" s="7">
        <v>2</v>
      </c>
      <c r="H31" s="7" t="s">
        <v>27</v>
      </c>
      <c r="I31" s="7" t="s">
        <v>59</v>
      </c>
      <c r="J31" s="7" t="s">
        <v>50</v>
      </c>
      <c r="K31" s="17">
        <v>30</v>
      </c>
      <c r="L31" s="17">
        <v>49.9</v>
      </c>
      <c r="M31" s="17">
        <v>79.900000000000006</v>
      </c>
      <c r="N31" s="18">
        <v>1</v>
      </c>
      <c r="O31" s="19">
        <f t="shared" si="0"/>
        <v>31.960000000000004</v>
      </c>
      <c r="P31" s="20">
        <v>5</v>
      </c>
      <c r="Q31" s="20">
        <v>82.62</v>
      </c>
      <c r="R31" s="31">
        <f t="shared" si="1"/>
        <v>49.572000000000003</v>
      </c>
      <c r="S31" s="32">
        <f t="shared" si="2"/>
        <v>81.532000000000011</v>
      </c>
      <c r="T31" s="33">
        <f>COUNTIF($E$3:E31,E31)</f>
        <v>2</v>
      </c>
      <c r="U31" s="34" t="s">
        <v>30</v>
      </c>
      <c r="V31" s="30"/>
      <c r="W31" s="30"/>
    </row>
    <row r="32" spans="1:23" ht="21" customHeight="1" x14ac:dyDescent="0.15">
      <c r="A32" s="6">
        <v>30</v>
      </c>
      <c r="B32" s="7" t="s">
        <v>129</v>
      </c>
      <c r="C32" s="7" t="s">
        <v>52</v>
      </c>
      <c r="D32" s="7" t="s">
        <v>115</v>
      </c>
      <c r="E32" s="7" t="s">
        <v>124</v>
      </c>
      <c r="F32" s="7" t="s">
        <v>130</v>
      </c>
      <c r="G32" s="7">
        <v>2</v>
      </c>
      <c r="H32" s="7" t="s">
        <v>27</v>
      </c>
      <c r="I32" s="7" t="s">
        <v>69</v>
      </c>
      <c r="J32" s="7" t="s">
        <v>131</v>
      </c>
      <c r="K32" s="17">
        <v>28.7</v>
      </c>
      <c r="L32" s="17">
        <v>48.9</v>
      </c>
      <c r="M32" s="17">
        <v>77.599999999999994</v>
      </c>
      <c r="N32" s="18">
        <v>3</v>
      </c>
      <c r="O32" s="19">
        <f t="shared" si="0"/>
        <v>31.04</v>
      </c>
      <c r="P32" s="20">
        <v>19</v>
      </c>
      <c r="Q32" s="20">
        <v>82.34</v>
      </c>
      <c r="R32" s="31">
        <f t="shared" si="1"/>
        <v>49.404000000000003</v>
      </c>
      <c r="S32" s="32">
        <f t="shared" si="2"/>
        <v>80.444000000000003</v>
      </c>
      <c r="T32" s="33">
        <f>COUNTIF($E$3:E32,E32)</f>
        <v>3</v>
      </c>
      <c r="U32" s="33" t="s">
        <v>39</v>
      </c>
      <c r="V32" s="30"/>
      <c r="W32" s="30"/>
    </row>
    <row r="33" spans="1:23" ht="21" customHeight="1" x14ac:dyDescent="0.15">
      <c r="A33" s="4">
        <v>31</v>
      </c>
      <c r="B33" s="7" t="s">
        <v>132</v>
      </c>
      <c r="C33" s="7" t="s">
        <v>52</v>
      </c>
      <c r="D33" s="7" t="s">
        <v>115</v>
      </c>
      <c r="E33" s="7" t="s">
        <v>124</v>
      </c>
      <c r="F33" s="7" t="s">
        <v>133</v>
      </c>
      <c r="G33" s="7">
        <v>2</v>
      </c>
      <c r="H33" s="7" t="s">
        <v>27</v>
      </c>
      <c r="I33" s="7" t="s">
        <v>50</v>
      </c>
      <c r="J33" s="7" t="s">
        <v>63</v>
      </c>
      <c r="K33" s="17">
        <v>35.6</v>
      </c>
      <c r="L33" s="17">
        <v>43.5</v>
      </c>
      <c r="M33" s="17">
        <v>79.099999999999994</v>
      </c>
      <c r="N33" s="18">
        <v>2</v>
      </c>
      <c r="O33" s="19">
        <f t="shared" si="0"/>
        <v>31.64</v>
      </c>
      <c r="P33" s="20">
        <v>16</v>
      </c>
      <c r="Q33" s="20">
        <v>79.56</v>
      </c>
      <c r="R33" s="31">
        <f t="shared" si="1"/>
        <v>47.735999999999997</v>
      </c>
      <c r="S33" s="32">
        <f t="shared" si="2"/>
        <v>79.376000000000005</v>
      </c>
      <c r="T33" s="33">
        <f>COUNTIF($E$3:E33,E33)</f>
        <v>4</v>
      </c>
      <c r="U33" s="33" t="s">
        <v>39</v>
      </c>
      <c r="V33" s="30"/>
      <c r="W33" s="30"/>
    </row>
    <row r="34" spans="1:23" ht="21" customHeight="1" x14ac:dyDescent="0.15">
      <c r="A34" s="6">
        <v>32</v>
      </c>
      <c r="B34" s="7" t="s">
        <v>134</v>
      </c>
      <c r="C34" s="7" t="s">
        <v>52</v>
      </c>
      <c r="D34" s="7" t="s">
        <v>115</v>
      </c>
      <c r="E34" s="7" t="s">
        <v>124</v>
      </c>
      <c r="F34" s="7" t="s">
        <v>135</v>
      </c>
      <c r="G34" s="7">
        <v>2</v>
      </c>
      <c r="H34" s="7" t="s">
        <v>27</v>
      </c>
      <c r="I34" s="7" t="s">
        <v>33</v>
      </c>
      <c r="J34" s="7" t="s">
        <v>70</v>
      </c>
      <c r="K34" s="17">
        <v>29.4</v>
      </c>
      <c r="L34" s="17">
        <v>47.3</v>
      </c>
      <c r="M34" s="17">
        <v>76.7</v>
      </c>
      <c r="N34" s="18">
        <v>6</v>
      </c>
      <c r="O34" s="19">
        <f t="shared" si="0"/>
        <v>30.680000000000003</v>
      </c>
      <c r="P34" s="20">
        <v>14</v>
      </c>
      <c r="Q34" s="20">
        <v>80.260000000000005</v>
      </c>
      <c r="R34" s="31">
        <f t="shared" si="1"/>
        <v>48.155999999999999</v>
      </c>
      <c r="S34" s="32">
        <f t="shared" si="2"/>
        <v>78.835999999999999</v>
      </c>
      <c r="T34" s="33">
        <f>COUNTIF($E$3:E34,E34)</f>
        <v>5</v>
      </c>
      <c r="U34" s="33" t="s">
        <v>39</v>
      </c>
      <c r="V34" s="30"/>
      <c r="W34" s="30"/>
    </row>
    <row r="35" spans="1:23" ht="21" customHeight="1" x14ac:dyDescent="0.15">
      <c r="A35" s="4">
        <v>33</v>
      </c>
      <c r="B35" s="7" t="s">
        <v>136</v>
      </c>
      <c r="C35" s="7" t="s">
        <v>52</v>
      </c>
      <c r="D35" s="7" t="s">
        <v>115</v>
      </c>
      <c r="E35" s="7" t="s">
        <v>124</v>
      </c>
      <c r="F35" s="7" t="s">
        <v>137</v>
      </c>
      <c r="G35" s="7">
        <v>2</v>
      </c>
      <c r="H35" s="8" t="s">
        <v>27</v>
      </c>
      <c r="I35" s="8" t="s">
        <v>82</v>
      </c>
      <c r="J35" s="8" t="s">
        <v>27</v>
      </c>
      <c r="K35" s="21">
        <v>28.2</v>
      </c>
      <c r="L35" s="21">
        <v>46.7</v>
      </c>
      <c r="M35" s="17">
        <v>74.900000000000006</v>
      </c>
      <c r="N35" s="24">
        <v>7</v>
      </c>
      <c r="O35" s="19">
        <f t="shared" si="0"/>
        <v>29.960000000000004</v>
      </c>
      <c r="P35" s="20">
        <v>3</v>
      </c>
      <c r="Q35" s="20">
        <v>80</v>
      </c>
      <c r="R35" s="31">
        <f t="shared" si="1"/>
        <v>48</v>
      </c>
      <c r="S35" s="32">
        <f t="shared" si="2"/>
        <v>77.960000000000008</v>
      </c>
      <c r="T35" s="33">
        <f>COUNTIF($E$3:E35,E35)</f>
        <v>6</v>
      </c>
      <c r="U35" s="33" t="s">
        <v>39</v>
      </c>
      <c r="V35" s="30"/>
      <c r="W35" s="30"/>
    </row>
    <row r="36" spans="1:23" ht="21" customHeight="1" x14ac:dyDescent="0.15">
      <c r="A36" s="6">
        <v>34</v>
      </c>
      <c r="B36" s="7" t="s">
        <v>138</v>
      </c>
      <c r="C36" s="7" t="s">
        <v>139</v>
      </c>
      <c r="D36" s="7" t="s">
        <v>115</v>
      </c>
      <c r="E36" s="7" t="s">
        <v>140</v>
      </c>
      <c r="F36" s="7" t="s">
        <v>141</v>
      </c>
      <c r="G36" s="8">
        <v>1</v>
      </c>
      <c r="H36" s="8" t="s">
        <v>27</v>
      </c>
      <c r="I36" s="8" t="s">
        <v>62</v>
      </c>
      <c r="J36" s="8" t="s">
        <v>56</v>
      </c>
      <c r="K36" s="21">
        <v>30.1</v>
      </c>
      <c r="L36" s="21">
        <v>43.7</v>
      </c>
      <c r="M36" s="17">
        <v>73.8</v>
      </c>
      <c r="N36" s="22">
        <v>4</v>
      </c>
      <c r="O36" s="19">
        <f t="shared" si="0"/>
        <v>29.52</v>
      </c>
      <c r="P36" s="20">
        <v>3</v>
      </c>
      <c r="Q36" s="36">
        <v>86.32</v>
      </c>
      <c r="R36" s="31">
        <f t="shared" si="1"/>
        <v>51.791999999999994</v>
      </c>
      <c r="S36" s="32">
        <f t="shared" si="2"/>
        <v>81.311999999999998</v>
      </c>
      <c r="T36" s="33">
        <f>COUNTIF($E$3:E36,E36)</f>
        <v>1</v>
      </c>
      <c r="U36" s="34" t="s">
        <v>30</v>
      </c>
      <c r="V36" s="30"/>
      <c r="W36" s="30"/>
    </row>
    <row r="37" spans="1:23" ht="21" customHeight="1" x14ac:dyDescent="0.15">
      <c r="A37" s="4">
        <v>35</v>
      </c>
      <c r="B37" s="7" t="s">
        <v>142</v>
      </c>
      <c r="C37" s="7" t="s">
        <v>139</v>
      </c>
      <c r="D37" s="7" t="s">
        <v>115</v>
      </c>
      <c r="E37" s="7" t="s">
        <v>140</v>
      </c>
      <c r="F37" s="7" t="s">
        <v>143</v>
      </c>
      <c r="G37" s="7">
        <v>1</v>
      </c>
      <c r="H37" s="7" t="s">
        <v>27</v>
      </c>
      <c r="I37" s="7" t="s">
        <v>88</v>
      </c>
      <c r="J37" s="7" t="s">
        <v>88</v>
      </c>
      <c r="K37" s="17">
        <v>26.5</v>
      </c>
      <c r="L37" s="17">
        <v>49</v>
      </c>
      <c r="M37" s="17">
        <v>75.5</v>
      </c>
      <c r="N37" s="18">
        <v>2</v>
      </c>
      <c r="O37" s="19">
        <f t="shared" si="0"/>
        <v>30.200000000000003</v>
      </c>
      <c r="P37" s="20">
        <v>2</v>
      </c>
      <c r="Q37" s="20">
        <v>81.78</v>
      </c>
      <c r="R37" s="31">
        <f t="shared" si="1"/>
        <v>49.067999999999998</v>
      </c>
      <c r="S37" s="32">
        <f t="shared" si="2"/>
        <v>79.268000000000001</v>
      </c>
      <c r="T37" s="33">
        <f>COUNTIF($E$3:E37,E37)</f>
        <v>2</v>
      </c>
      <c r="U37" s="33" t="s">
        <v>39</v>
      </c>
      <c r="V37" s="30"/>
      <c r="W37" s="30"/>
    </row>
    <row r="38" spans="1:23" ht="21" customHeight="1" x14ac:dyDescent="0.15">
      <c r="A38" s="6">
        <v>36</v>
      </c>
      <c r="B38" s="7" t="s">
        <v>144</v>
      </c>
      <c r="C38" s="7" t="s">
        <v>139</v>
      </c>
      <c r="D38" s="7" t="s">
        <v>115</v>
      </c>
      <c r="E38" s="7" t="s">
        <v>140</v>
      </c>
      <c r="F38" s="7" t="s">
        <v>145</v>
      </c>
      <c r="G38" s="7">
        <v>1</v>
      </c>
      <c r="H38" s="7" t="s">
        <v>27</v>
      </c>
      <c r="I38" s="7" t="s">
        <v>73</v>
      </c>
      <c r="J38" s="7" t="s">
        <v>88</v>
      </c>
      <c r="K38" s="17">
        <v>27.8</v>
      </c>
      <c r="L38" s="17">
        <v>48.5</v>
      </c>
      <c r="M38" s="17">
        <v>76.3</v>
      </c>
      <c r="N38" s="23">
        <v>1</v>
      </c>
      <c r="O38" s="19">
        <f t="shared" si="0"/>
        <v>30.52</v>
      </c>
      <c r="P38" s="20">
        <v>1</v>
      </c>
      <c r="Q38" s="20">
        <v>78.66</v>
      </c>
      <c r="R38" s="31">
        <f t="shared" si="1"/>
        <v>47.195999999999998</v>
      </c>
      <c r="S38" s="32">
        <f t="shared" si="2"/>
        <v>77.715999999999994</v>
      </c>
      <c r="T38" s="33">
        <f>COUNTIF($E$3:E38,E38)</f>
        <v>3</v>
      </c>
      <c r="U38" s="33" t="s">
        <v>39</v>
      </c>
      <c r="V38" s="30"/>
      <c r="W38" s="30"/>
    </row>
    <row r="39" spans="1:23" ht="21" customHeight="1" x14ac:dyDescent="0.15">
      <c r="A39" s="4">
        <v>37</v>
      </c>
      <c r="B39" s="7" t="s">
        <v>146</v>
      </c>
      <c r="C39" s="7" t="s">
        <v>96</v>
      </c>
      <c r="D39" s="7" t="s">
        <v>147</v>
      </c>
      <c r="E39" s="7" t="s">
        <v>148</v>
      </c>
      <c r="F39" s="7" t="s">
        <v>149</v>
      </c>
      <c r="G39" s="7">
        <v>2</v>
      </c>
      <c r="H39" s="8" t="s">
        <v>27</v>
      </c>
      <c r="I39" s="8" t="s">
        <v>66</v>
      </c>
      <c r="J39" s="8" t="s">
        <v>38</v>
      </c>
      <c r="K39" s="21">
        <v>29.8</v>
      </c>
      <c r="L39" s="21">
        <v>44.8</v>
      </c>
      <c r="M39" s="17">
        <v>74.599999999999994</v>
      </c>
      <c r="N39" s="22">
        <v>9</v>
      </c>
      <c r="O39" s="19">
        <f t="shared" si="0"/>
        <v>29.84</v>
      </c>
      <c r="P39" s="20">
        <v>10</v>
      </c>
      <c r="Q39" s="20">
        <v>81.900000000000006</v>
      </c>
      <c r="R39" s="31">
        <f t="shared" si="1"/>
        <v>49.14</v>
      </c>
      <c r="S39" s="32">
        <f t="shared" si="2"/>
        <v>78.98</v>
      </c>
      <c r="T39" s="33">
        <f>COUNTIF($E$3:E39,E39)</f>
        <v>1</v>
      </c>
      <c r="U39" s="29" t="s">
        <v>30</v>
      </c>
      <c r="V39" s="30"/>
      <c r="W39" s="30"/>
    </row>
    <row r="40" spans="1:23" ht="21" customHeight="1" x14ac:dyDescent="0.15">
      <c r="A40" s="6">
        <v>38</v>
      </c>
      <c r="B40" s="7" t="s">
        <v>150</v>
      </c>
      <c r="C40" s="7" t="s">
        <v>96</v>
      </c>
      <c r="D40" s="7" t="s">
        <v>147</v>
      </c>
      <c r="E40" s="7" t="s">
        <v>148</v>
      </c>
      <c r="F40" s="7" t="s">
        <v>151</v>
      </c>
      <c r="G40" s="7">
        <v>2</v>
      </c>
      <c r="H40" s="8" t="s">
        <v>27</v>
      </c>
      <c r="I40" s="8" t="s">
        <v>62</v>
      </c>
      <c r="J40" s="8" t="s">
        <v>152</v>
      </c>
      <c r="K40" s="21">
        <v>27.2</v>
      </c>
      <c r="L40" s="21">
        <v>47.9</v>
      </c>
      <c r="M40" s="17">
        <v>75.099999999999994</v>
      </c>
      <c r="N40" s="22">
        <v>7</v>
      </c>
      <c r="O40" s="19">
        <f t="shared" si="0"/>
        <v>30.04</v>
      </c>
      <c r="P40" s="20">
        <v>13</v>
      </c>
      <c r="Q40" s="20">
        <v>78.8</v>
      </c>
      <c r="R40" s="31">
        <f t="shared" si="1"/>
        <v>47.279999999999994</v>
      </c>
      <c r="S40" s="32">
        <f t="shared" si="2"/>
        <v>77.319999999999993</v>
      </c>
      <c r="T40" s="33">
        <f>COUNTIF($E$3:E40,E40)</f>
        <v>2</v>
      </c>
      <c r="U40" s="34" t="s">
        <v>30</v>
      </c>
      <c r="V40" s="30"/>
      <c r="W40" s="30"/>
    </row>
    <row r="41" spans="1:23" ht="21" customHeight="1" x14ac:dyDescent="0.15">
      <c r="A41" s="4">
        <v>39</v>
      </c>
      <c r="B41" s="7" t="s">
        <v>153</v>
      </c>
      <c r="C41" s="7" t="s">
        <v>96</v>
      </c>
      <c r="D41" s="7" t="s">
        <v>147</v>
      </c>
      <c r="E41" s="8" t="s">
        <v>148</v>
      </c>
      <c r="F41" s="8" t="s">
        <v>154</v>
      </c>
      <c r="G41" s="7">
        <v>2</v>
      </c>
      <c r="H41" s="8" t="s">
        <v>27</v>
      </c>
      <c r="I41" s="8" t="s">
        <v>88</v>
      </c>
      <c r="J41" s="8" t="s">
        <v>43</v>
      </c>
      <c r="K41" s="21">
        <v>26.7</v>
      </c>
      <c r="L41" s="21">
        <v>47.3</v>
      </c>
      <c r="M41" s="21">
        <v>74</v>
      </c>
      <c r="N41" s="25">
        <v>10</v>
      </c>
      <c r="O41" s="19">
        <f t="shared" si="0"/>
        <v>29.6</v>
      </c>
      <c r="P41" s="20">
        <v>5</v>
      </c>
      <c r="Q41" s="20">
        <v>77.94</v>
      </c>
      <c r="R41" s="31">
        <f t="shared" si="1"/>
        <v>46.763999999999996</v>
      </c>
      <c r="S41" s="32">
        <f t="shared" si="2"/>
        <v>76.364000000000004</v>
      </c>
      <c r="T41" s="33">
        <f>COUNTIF($E$3:E41,E41)</f>
        <v>3</v>
      </c>
      <c r="U41" s="33" t="s">
        <v>39</v>
      </c>
      <c r="V41" s="30"/>
      <c r="W41" s="30"/>
    </row>
    <row r="42" spans="1:23" ht="21" customHeight="1" x14ac:dyDescent="0.15">
      <c r="A42" s="6">
        <v>40</v>
      </c>
      <c r="B42" s="7" t="s">
        <v>155</v>
      </c>
      <c r="C42" s="7" t="s">
        <v>96</v>
      </c>
      <c r="D42" s="7" t="s">
        <v>147</v>
      </c>
      <c r="E42" s="7" t="s">
        <v>148</v>
      </c>
      <c r="F42" s="7" t="s">
        <v>156</v>
      </c>
      <c r="G42" s="7">
        <v>2</v>
      </c>
      <c r="H42" s="7" t="s">
        <v>27</v>
      </c>
      <c r="I42" s="7" t="s">
        <v>50</v>
      </c>
      <c r="J42" s="7" t="s">
        <v>28</v>
      </c>
      <c r="K42" s="17">
        <v>31.5</v>
      </c>
      <c r="L42" s="17">
        <v>44.2</v>
      </c>
      <c r="M42" s="17">
        <v>75.7</v>
      </c>
      <c r="N42" s="23">
        <v>6</v>
      </c>
      <c r="O42" s="19">
        <f t="shared" si="0"/>
        <v>30.28</v>
      </c>
      <c r="P42" s="20">
        <v>7</v>
      </c>
      <c r="Q42" s="20">
        <v>76.06</v>
      </c>
      <c r="R42" s="31">
        <f t="shared" si="1"/>
        <v>45.636000000000003</v>
      </c>
      <c r="S42" s="32">
        <f t="shared" si="2"/>
        <v>75.915999999999997</v>
      </c>
      <c r="T42" s="33">
        <f>COUNTIF($E$3:E42,E42)</f>
        <v>4</v>
      </c>
      <c r="U42" s="33" t="s">
        <v>39</v>
      </c>
      <c r="V42" s="30"/>
      <c r="W42" s="30"/>
    </row>
    <row r="43" spans="1:23" ht="21" customHeight="1" x14ac:dyDescent="0.15">
      <c r="A43" s="4">
        <v>41</v>
      </c>
      <c r="B43" s="7" t="s">
        <v>157</v>
      </c>
      <c r="C43" s="7" t="s">
        <v>96</v>
      </c>
      <c r="D43" s="7" t="s">
        <v>147</v>
      </c>
      <c r="E43" s="7" t="s">
        <v>148</v>
      </c>
      <c r="F43" s="7" t="s">
        <v>158</v>
      </c>
      <c r="G43" s="7">
        <v>2</v>
      </c>
      <c r="H43" s="7" t="s">
        <v>27</v>
      </c>
      <c r="I43" s="7" t="s">
        <v>79</v>
      </c>
      <c r="J43" s="7" t="s">
        <v>66</v>
      </c>
      <c r="K43" s="17">
        <v>30</v>
      </c>
      <c r="L43" s="17">
        <v>47.5</v>
      </c>
      <c r="M43" s="17">
        <v>77.5</v>
      </c>
      <c r="N43" s="23">
        <v>5</v>
      </c>
      <c r="O43" s="19">
        <f t="shared" si="0"/>
        <v>31</v>
      </c>
      <c r="P43" s="20">
        <v>1</v>
      </c>
      <c r="Q43" s="20">
        <v>70.94</v>
      </c>
      <c r="R43" s="31">
        <f t="shared" si="1"/>
        <v>42.564</v>
      </c>
      <c r="S43" s="32">
        <f t="shared" si="2"/>
        <v>73.563999999999993</v>
      </c>
      <c r="T43" s="33">
        <f>COUNTIF($E$3:E43,E43)</f>
        <v>5</v>
      </c>
      <c r="U43" s="33" t="s">
        <v>39</v>
      </c>
      <c r="V43" s="30"/>
      <c r="W43" s="30"/>
    </row>
    <row r="44" spans="1:23" ht="21" customHeight="1" x14ac:dyDescent="0.15">
      <c r="A44" s="6">
        <v>42</v>
      </c>
      <c r="B44" s="7" t="s">
        <v>159</v>
      </c>
      <c r="C44" s="7" t="s">
        <v>96</v>
      </c>
      <c r="D44" s="7" t="s">
        <v>147</v>
      </c>
      <c r="E44" s="7" t="s">
        <v>148</v>
      </c>
      <c r="F44" s="7" t="s">
        <v>160</v>
      </c>
      <c r="G44" s="7">
        <v>2</v>
      </c>
      <c r="H44" s="7" t="s">
        <v>27</v>
      </c>
      <c r="I44" s="7" t="s">
        <v>69</v>
      </c>
      <c r="J44" s="7" t="s">
        <v>82</v>
      </c>
      <c r="K44" s="17">
        <v>34.4</v>
      </c>
      <c r="L44" s="17">
        <v>46.9</v>
      </c>
      <c r="M44" s="17">
        <v>81.3</v>
      </c>
      <c r="N44" s="23">
        <v>1</v>
      </c>
      <c r="O44" s="19">
        <f t="shared" si="0"/>
        <v>32.520000000000003</v>
      </c>
      <c r="P44" s="20" t="s">
        <v>47</v>
      </c>
      <c r="Q44" s="35">
        <v>0</v>
      </c>
      <c r="R44" s="31">
        <f t="shared" si="1"/>
        <v>0</v>
      </c>
      <c r="S44" s="32">
        <f t="shared" si="2"/>
        <v>32.520000000000003</v>
      </c>
      <c r="T44" s="33">
        <f>COUNTIF($E$3:E44,E44)</f>
        <v>6</v>
      </c>
      <c r="U44" s="33" t="s">
        <v>39</v>
      </c>
      <c r="V44" s="30"/>
      <c r="W44" s="30"/>
    </row>
    <row r="45" spans="1:23" ht="21" customHeight="1" x14ac:dyDescent="0.15">
      <c r="A45" s="4">
        <v>43</v>
      </c>
      <c r="B45" s="7" t="s">
        <v>161</v>
      </c>
      <c r="C45" s="7" t="s">
        <v>23</v>
      </c>
      <c r="D45" s="7" t="s">
        <v>147</v>
      </c>
      <c r="E45" s="7" t="s">
        <v>162</v>
      </c>
      <c r="F45" s="7" t="s">
        <v>163</v>
      </c>
      <c r="G45" s="7">
        <v>1</v>
      </c>
      <c r="H45" s="7" t="s">
        <v>27</v>
      </c>
      <c r="I45" s="7" t="s">
        <v>94</v>
      </c>
      <c r="J45" s="7" t="s">
        <v>69</v>
      </c>
      <c r="K45" s="17">
        <v>30.5</v>
      </c>
      <c r="L45" s="17">
        <v>48.1</v>
      </c>
      <c r="M45" s="17">
        <v>78.599999999999994</v>
      </c>
      <c r="N45" s="18">
        <v>1</v>
      </c>
      <c r="O45" s="19">
        <f t="shared" si="0"/>
        <v>31.439999999999998</v>
      </c>
      <c r="P45" s="20">
        <v>17</v>
      </c>
      <c r="Q45" s="20">
        <v>83.42</v>
      </c>
      <c r="R45" s="31">
        <f t="shared" si="1"/>
        <v>50.052</v>
      </c>
      <c r="S45" s="32">
        <f t="shared" si="2"/>
        <v>81.49199999999999</v>
      </c>
      <c r="T45" s="33">
        <f>COUNTIF($E$3:E45,E45)</f>
        <v>1</v>
      </c>
      <c r="U45" s="34" t="s">
        <v>30</v>
      </c>
      <c r="V45" s="30"/>
      <c r="W45" s="30"/>
    </row>
    <row r="46" spans="1:23" ht="21" customHeight="1" x14ac:dyDescent="0.15">
      <c r="A46" s="6">
        <v>44</v>
      </c>
      <c r="B46" s="7" t="s">
        <v>164</v>
      </c>
      <c r="C46" s="7" t="s">
        <v>23</v>
      </c>
      <c r="D46" s="7" t="s">
        <v>147</v>
      </c>
      <c r="E46" s="7" t="s">
        <v>162</v>
      </c>
      <c r="F46" s="7" t="s">
        <v>165</v>
      </c>
      <c r="G46" s="7">
        <v>1</v>
      </c>
      <c r="H46" s="7" t="s">
        <v>27</v>
      </c>
      <c r="I46" s="7" t="s">
        <v>62</v>
      </c>
      <c r="J46" s="7" t="s">
        <v>166</v>
      </c>
      <c r="K46" s="17">
        <v>28.6</v>
      </c>
      <c r="L46" s="17">
        <v>50</v>
      </c>
      <c r="M46" s="17">
        <v>78.599999999999994</v>
      </c>
      <c r="N46" s="18">
        <v>1</v>
      </c>
      <c r="O46" s="19">
        <f t="shared" si="0"/>
        <v>31.439999999999998</v>
      </c>
      <c r="P46" s="20">
        <v>4</v>
      </c>
      <c r="Q46" s="20">
        <v>82.42</v>
      </c>
      <c r="R46" s="31">
        <f t="shared" si="1"/>
        <v>49.451999999999998</v>
      </c>
      <c r="S46" s="32">
        <f t="shared" si="2"/>
        <v>80.891999999999996</v>
      </c>
      <c r="T46" s="33">
        <f>COUNTIF($E$3:E46,E46)</f>
        <v>2</v>
      </c>
      <c r="U46" s="33" t="s">
        <v>39</v>
      </c>
      <c r="V46" s="30"/>
      <c r="W46" s="30"/>
    </row>
    <row r="47" spans="1:23" ht="21" customHeight="1" x14ac:dyDescent="0.15">
      <c r="A47" s="4">
        <v>45</v>
      </c>
      <c r="B47" s="7" t="s">
        <v>167</v>
      </c>
      <c r="C47" s="7" t="s">
        <v>23</v>
      </c>
      <c r="D47" s="7" t="s">
        <v>147</v>
      </c>
      <c r="E47" s="7" t="s">
        <v>162</v>
      </c>
      <c r="F47" s="7" t="s">
        <v>168</v>
      </c>
      <c r="G47" s="7">
        <v>1</v>
      </c>
      <c r="H47" s="7" t="s">
        <v>27</v>
      </c>
      <c r="I47" s="7" t="s">
        <v>79</v>
      </c>
      <c r="J47" s="7" t="s">
        <v>46</v>
      </c>
      <c r="K47" s="17">
        <v>32.6</v>
      </c>
      <c r="L47" s="17">
        <v>44.9</v>
      </c>
      <c r="M47" s="17">
        <v>77.5</v>
      </c>
      <c r="N47" s="18">
        <v>3</v>
      </c>
      <c r="O47" s="19">
        <f t="shared" si="0"/>
        <v>31</v>
      </c>
      <c r="P47" s="20">
        <v>20</v>
      </c>
      <c r="Q47" s="20">
        <v>82.18</v>
      </c>
      <c r="R47" s="31">
        <f t="shared" si="1"/>
        <v>49.308</v>
      </c>
      <c r="S47" s="32">
        <f t="shared" si="2"/>
        <v>80.307999999999993</v>
      </c>
      <c r="T47" s="33">
        <f>COUNTIF($E$3:E47,E47)</f>
        <v>3</v>
      </c>
      <c r="U47" s="33" t="s">
        <v>39</v>
      </c>
      <c r="V47" s="30"/>
      <c r="W47" s="30"/>
    </row>
    <row r="48" spans="1:23" ht="21" customHeight="1" x14ac:dyDescent="0.15">
      <c r="A48" s="6">
        <v>46</v>
      </c>
      <c r="B48" s="7" t="s">
        <v>169</v>
      </c>
      <c r="C48" s="7" t="s">
        <v>170</v>
      </c>
      <c r="D48" s="7" t="s">
        <v>147</v>
      </c>
      <c r="E48" s="7" t="s">
        <v>171</v>
      </c>
      <c r="F48" s="7" t="s">
        <v>172</v>
      </c>
      <c r="G48" s="7">
        <v>1</v>
      </c>
      <c r="H48" s="7" t="s">
        <v>27</v>
      </c>
      <c r="I48" s="7" t="s">
        <v>66</v>
      </c>
      <c r="J48" s="7" t="s">
        <v>27</v>
      </c>
      <c r="K48" s="17">
        <v>28.9</v>
      </c>
      <c r="L48" s="17">
        <v>45.4</v>
      </c>
      <c r="M48" s="17">
        <v>74.3</v>
      </c>
      <c r="N48" s="18">
        <v>1</v>
      </c>
      <c r="O48" s="19">
        <f t="shared" si="0"/>
        <v>29.72</v>
      </c>
      <c r="P48" s="20">
        <v>24</v>
      </c>
      <c r="Q48" s="20">
        <v>81.680000000000007</v>
      </c>
      <c r="R48" s="31">
        <f t="shared" si="1"/>
        <v>49.008000000000003</v>
      </c>
      <c r="S48" s="32">
        <f t="shared" si="2"/>
        <v>78.728000000000009</v>
      </c>
      <c r="T48" s="33">
        <f>COUNTIF($E$3:E48,E48)</f>
        <v>1</v>
      </c>
      <c r="U48" s="34" t="s">
        <v>30</v>
      </c>
      <c r="V48" s="30"/>
      <c r="W48" s="30"/>
    </row>
    <row r="49" spans="1:23" ht="21" customHeight="1" x14ac:dyDescent="0.15">
      <c r="A49" s="4">
        <v>47</v>
      </c>
      <c r="B49" s="7" t="s">
        <v>173</v>
      </c>
      <c r="C49" s="7" t="s">
        <v>170</v>
      </c>
      <c r="D49" s="7" t="s">
        <v>147</v>
      </c>
      <c r="E49" s="7" t="s">
        <v>171</v>
      </c>
      <c r="F49" s="7" t="s">
        <v>174</v>
      </c>
      <c r="G49" s="7">
        <v>1</v>
      </c>
      <c r="H49" s="7" t="s">
        <v>27</v>
      </c>
      <c r="I49" s="7" t="s">
        <v>29</v>
      </c>
      <c r="J49" s="7" t="s">
        <v>175</v>
      </c>
      <c r="K49" s="17">
        <v>28.4</v>
      </c>
      <c r="L49" s="17">
        <v>45</v>
      </c>
      <c r="M49" s="17">
        <v>73.400000000000006</v>
      </c>
      <c r="N49" s="18">
        <v>2</v>
      </c>
      <c r="O49" s="19">
        <f t="shared" si="0"/>
        <v>29.360000000000003</v>
      </c>
      <c r="P49" s="20" t="s">
        <v>47</v>
      </c>
      <c r="Q49" s="35">
        <v>0</v>
      </c>
      <c r="R49" s="31">
        <f t="shared" si="1"/>
        <v>0</v>
      </c>
      <c r="S49" s="32">
        <f t="shared" si="2"/>
        <v>29.360000000000003</v>
      </c>
      <c r="T49" s="33">
        <f>COUNTIF($E$3:E49,E49)</f>
        <v>2</v>
      </c>
      <c r="U49" s="33" t="s">
        <v>39</v>
      </c>
      <c r="V49" s="30"/>
      <c r="W49" s="30"/>
    </row>
    <row r="50" spans="1:23" ht="21" customHeight="1" x14ac:dyDescent="0.15">
      <c r="A50" s="6">
        <v>48</v>
      </c>
      <c r="B50" s="7" t="s">
        <v>176</v>
      </c>
      <c r="C50" s="7" t="s">
        <v>170</v>
      </c>
      <c r="D50" s="7" t="s">
        <v>147</v>
      </c>
      <c r="E50" s="7" t="s">
        <v>171</v>
      </c>
      <c r="F50" s="7" t="s">
        <v>177</v>
      </c>
      <c r="G50" s="7">
        <v>1</v>
      </c>
      <c r="H50" s="8" t="s">
        <v>27</v>
      </c>
      <c r="I50" s="8" t="s">
        <v>63</v>
      </c>
      <c r="J50" s="8" t="s">
        <v>56</v>
      </c>
      <c r="K50" s="21">
        <v>25.2</v>
      </c>
      <c r="L50" s="21">
        <v>36.4</v>
      </c>
      <c r="M50" s="17">
        <v>61.6</v>
      </c>
      <c r="N50" s="24">
        <v>4</v>
      </c>
      <c r="O50" s="19">
        <f t="shared" si="0"/>
        <v>24.64</v>
      </c>
      <c r="P50" s="20" t="s">
        <v>47</v>
      </c>
      <c r="Q50" s="35">
        <v>0</v>
      </c>
      <c r="R50" s="31">
        <f t="shared" si="1"/>
        <v>0</v>
      </c>
      <c r="S50" s="32">
        <f t="shared" si="2"/>
        <v>24.64</v>
      </c>
      <c r="T50" s="33">
        <f>COUNTIF($E$3:E50,E50)</f>
        <v>3</v>
      </c>
      <c r="U50" s="33" t="s">
        <v>39</v>
      </c>
      <c r="V50" s="30"/>
      <c r="W50" s="30"/>
    </row>
    <row r="51" spans="1:23" ht="21" customHeight="1" x14ac:dyDescent="0.15">
      <c r="A51" s="4">
        <v>49</v>
      </c>
      <c r="B51" s="7" t="s">
        <v>178</v>
      </c>
      <c r="C51" s="7" t="s">
        <v>114</v>
      </c>
      <c r="D51" s="7" t="s">
        <v>179</v>
      </c>
      <c r="E51" s="7" t="s">
        <v>180</v>
      </c>
      <c r="F51" s="7" t="s">
        <v>181</v>
      </c>
      <c r="G51" s="7">
        <v>2</v>
      </c>
      <c r="H51" s="7" t="s">
        <v>27</v>
      </c>
      <c r="I51" s="7" t="s">
        <v>118</v>
      </c>
      <c r="J51" s="7" t="s">
        <v>175</v>
      </c>
      <c r="K51" s="17">
        <v>32.9</v>
      </c>
      <c r="L51" s="17">
        <v>45.9</v>
      </c>
      <c r="M51" s="17">
        <v>78.8</v>
      </c>
      <c r="N51" s="18">
        <v>1</v>
      </c>
      <c r="O51" s="19">
        <f t="shared" si="0"/>
        <v>31.52</v>
      </c>
      <c r="P51" s="20">
        <v>1</v>
      </c>
      <c r="Q51" s="20">
        <v>85.46</v>
      </c>
      <c r="R51" s="31">
        <f t="shared" si="1"/>
        <v>51.275999999999996</v>
      </c>
      <c r="S51" s="32">
        <f t="shared" si="2"/>
        <v>82.795999999999992</v>
      </c>
      <c r="T51" s="33">
        <f>COUNTIF($E$3:E51,E51)</f>
        <v>1</v>
      </c>
      <c r="U51" s="29" t="s">
        <v>30</v>
      </c>
      <c r="V51" s="30"/>
      <c r="W51" s="30"/>
    </row>
    <row r="52" spans="1:23" ht="21" customHeight="1" x14ac:dyDescent="0.15">
      <c r="A52" s="6">
        <v>50</v>
      </c>
      <c r="B52" s="7" t="s">
        <v>182</v>
      </c>
      <c r="C52" s="7" t="s">
        <v>114</v>
      </c>
      <c r="D52" s="7" t="s">
        <v>179</v>
      </c>
      <c r="E52" s="7" t="s">
        <v>180</v>
      </c>
      <c r="F52" s="7" t="s">
        <v>183</v>
      </c>
      <c r="G52" s="7">
        <v>2</v>
      </c>
      <c r="H52" s="8" t="s">
        <v>27</v>
      </c>
      <c r="I52" s="8" t="s">
        <v>184</v>
      </c>
      <c r="J52" s="8" t="s">
        <v>126</v>
      </c>
      <c r="K52" s="21">
        <v>33.299999999999997</v>
      </c>
      <c r="L52" s="21">
        <v>41.9</v>
      </c>
      <c r="M52" s="17">
        <v>75.2</v>
      </c>
      <c r="N52" s="22">
        <v>8</v>
      </c>
      <c r="O52" s="19">
        <f t="shared" si="0"/>
        <v>30.080000000000002</v>
      </c>
      <c r="P52" s="20">
        <v>3</v>
      </c>
      <c r="Q52" s="20">
        <v>83.68</v>
      </c>
      <c r="R52" s="31">
        <f t="shared" si="1"/>
        <v>50.208000000000006</v>
      </c>
      <c r="S52" s="32">
        <f t="shared" si="2"/>
        <v>80.288000000000011</v>
      </c>
      <c r="T52" s="33">
        <f>COUNTIF($E$3:E52,E52)</f>
        <v>2</v>
      </c>
      <c r="U52" s="34" t="s">
        <v>30</v>
      </c>
      <c r="V52" s="30"/>
      <c r="W52" s="30"/>
    </row>
    <row r="53" spans="1:23" ht="21" customHeight="1" x14ac:dyDescent="0.15">
      <c r="A53" s="4">
        <v>51</v>
      </c>
      <c r="B53" s="7" t="s">
        <v>185</v>
      </c>
      <c r="C53" s="7" t="s">
        <v>114</v>
      </c>
      <c r="D53" s="7" t="s">
        <v>179</v>
      </c>
      <c r="E53" s="7" t="s">
        <v>180</v>
      </c>
      <c r="F53" s="7" t="s">
        <v>186</v>
      </c>
      <c r="G53" s="7">
        <v>2</v>
      </c>
      <c r="H53" s="8" t="s">
        <v>27</v>
      </c>
      <c r="I53" s="8" t="s">
        <v>187</v>
      </c>
      <c r="J53" s="8" t="s">
        <v>73</v>
      </c>
      <c r="K53" s="21">
        <v>29.5</v>
      </c>
      <c r="L53" s="21">
        <v>45.8</v>
      </c>
      <c r="M53" s="17">
        <v>75.3</v>
      </c>
      <c r="N53" s="22">
        <v>7</v>
      </c>
      <c r="O53" s="19">
        <f t="shared" si="0"/>
        <v>30.12</v>
      </c>
      <c r="P53" s="20">
        <v>21</v>
      </c>
      <c r="Q53" s="20">
        <v>81.88</v>
      </c>
      <c r="R53" s="31">
        <f t="shared" si="1"/>
        <v>49.127999999999993</v>
      </c>
      <c r="S53" s="32">
        <f t="shared" si="2"/>
        <v>79.24799999999999</v>
      </c>
      <c r="T53" s="33">
        <f>COUNTIF($E$3:E53,E53)</f>
        <v>3</v>
      </c>
      <c r="U53" s="33" t="s">
        <v>39</v>
      </c>
      <c r="V53" s="30"/>
      <c r="W53" s="30"/>
    </row>
    <row r="54" spans="1:23" ht="21" customHeight="1" x14ac:dyDescent="0.15">
      <c r="A54" s="6">
        <v>52</v>
      </c>
      <c r="B54" s="7" t="s">
        <v>188</v>
      </c>
      <c r="C54" s="7" t="s">
        <v>114</v>
      </c>
      <c r="D54" s="7" t="s">
        <v>179</v>
      </c>
      <c r="E54" s="7" t="s">
        <v>180</v>
      </c>
      <c r="F54" s="7" t="s">
        <v>189</v>
      </c>
      <c r="G54" s="7">
        <v>2</v>
      </c>
      <c r="H54" s="7" t="s">
        <v>27</v>
      </c>
      <c r="I54" s="7" t="s">
        <v>69</v>
      </c>
      <c r="J54" s="7" t="s">
        <v>190</v>
      </c>
      <c r="K54" s="17">
        <v>29.2</v>
      </c>
      <c r="L54" s="17">
        <v>48.3</v>
      </c>
      <c r="M54" s="17">
        <v>77.5</v>
      </c>
      <c r="N54" s="18">
        <v>3</v>
      </c>
      <c r="O54" s="19">
        <f t="shared" si="0"/>
        <v>31</v>
      </c>
      <c r="P54" s="20">
        <v>5</v>
      </c>
      <c r="Q54" s="20">
        <v>79.180000000000007</v>
      </c>
      <c r="R54" s="31">
        <f t="shared" si="1"/>
        <v>47.508000000000003</v>
      </c>
      <c r="S54" s="32">
        <f t="shared" si="2"/>
        <v>78.50800000000001</v>
      </c>
      <c r="T54" s="33">
        <f>COUNTIF($E$3:E54,E54)</f>
        <v>4</v>
      </c>
      <c r="U54" s="33" t="s">
        <v>39</v>
      </c>
      <c r="V54" s="30"/>
      <c r="W54" s="30"/>
    </row>
    <row r="55" spans="1:23" ht="21" customHeight="1" x14ac:dyDescent="0.15">
      <c r="A55" s="4">
        <v>53</v>
      </c>
      <c r="B55" s="7" t="s">
        <v>191</v>
      </c>
      <c r="C55" s="7" t="s">
        <v>114</v>
      </c>
      <c r="D55" s="7" t="s">
        <v>179</v>
      </c>
      <c r="E55" s="7" t="s">
        <v>180</v>
      </c>
      <c r="F55" s="7" t="s">
        <v>192</v>
      </c>
      <c r="G55" s="7">
        <v>2</v>
      </c>
      <c r="H55" s="7" t="s">
        <v>27</v>
      </c>
      <c r="I55" s="7" t="s">
        <v>56</v>
      </c>
      <c r="J55" s="7" t="s">
        <v>43</v>
      </c>
      <c r="K55" s="17">
        <v>30.3</v>
      </c>
      <c r="L55" s="17">
        <v>46.1</v>
      </c>
      <c r="M55" s="17">
        <v>76.400000000000006</v>
      </c>
      <c r="N55" s="23">
        <v>5</v>
      </c>
      <c r="O55" s="19">
        <f t="shared" si="0"/>
        <v>30.560000000000002</v>
      </c>
      <c r="P55" s="20">
        <v>9</v>
      </c>
      <c r="Q55" s="20">
        <v>76.16</v>
      </c>
      <c r="R55" s="31">
        <f t="shared" si="1"/>
        <v>45.695999999999998</v>
      </c>
      <c r="S55" s="32">
        <f t="shared" si="2"/>
        <v>76.256</v>
      </c>
      <c r="T55" s="33">
        <f>COUNTIF($E$3:E55,E55)</f>
        <v>5</v>
      </c>
      <c r="U55" s="33" t="s">
        <v>39</v>
      </c>
      <c r="V55" s="30"/>
      <c r="W55" s="30"/>
    </row>
    <row r="56" spans="1:23" ht="21" customHeight="1" x14ac:dyDescent="0.15">
      <c r="A56" s="6">
        <v>54</v>
      </c>
      <c r="B56" s="7" t="s">
        <v>193</v>
      </c>
      <c r="C56" s="7" t="s">
        <v>114</v>
      </c>
      <c r="D56" s="7" t="s">
        <v>179</v>
      </c>
      <c r="E56" s="7" t="s">
        <v>180</v>
      </c>
      <c r="F56" s="7" t="s">
        <v>194</v>
      </c>
      <c r="G56" s="7">
        <v>2</v>
      </c>
      <c r="H56" s="7" t="s">
        <v>27</v>
      </c>
      <c r="I56" s="7" t="s">
        <v>91</v>
      </c>
      <c r="J56" s="7" t="s">
        <v>126</v>
      </c>
      <c r="K56" s="17">
        <v>30</v>
      </c>
      <c r="L56" s="17">
        <v>45.6</v>
      </c>
      <c r="M56" s="17">
        <v>75.599999999999994</v>
      </c>
      <c r="N56" s="23">
        <v>6</v>
      </c>
      <c r="O56" s="19">
        <f t="shared" si="0"/>
        <v>30.24</v>
      </c>
      <c r="P56" s="20" t="s">
        <v>47</v>
      </c>
      <c r="Q56" s="35">
        <v>0</v>
      </c>
      <c r="R56" s="31">
        <f t="shared" si="1"/>
        <v>0</v>
      </c>
      <c r="S56" s="32">
        <f t="shared" si="2"/>
        <v>30.24</v>
      </c>
      <c r="T56" s="33">
        <f>COUNTIF($E$3:E56,E56)</f>
        <v>6</v>
      </c>
      <c r="U56" s="33" t="s">
        <v>39</v>
      </c>
      <c r="V56" s="30"/>
      <c r="W56" s="30"/>
    </row>
    <row r="57" spans="1:23" ht="21" customHeight="1" x14ac:dyDescent="0.15">
      <c r="A57" s="4">
        <v>55</v>
      </c>
      <c r="B57" s="7" t="s">
        <v>195</v>
      </c>
      <c r="C57" s="7" t="s">
        <v>52</v>
      </c>
      <c r="D57" s="7" t="s">
        <v>179</v>
      </c>
      <c r="E57" s="7" t="s">
        <v>196</v>
      </c>
      <c r="F57" s="7" t="s">
        <v>197</v>
      </c>
      <c r="G57" s="7">
        <v>2</v>
      </c>
      <c r="H57" s="7" t="s">
        <v>27</v>
      </c>
      <c r="I57" s="7" t="s">
        <v>34</v>
      </c>
      <c r="J57" s="7" t="s">
        <v>62</v>
      </c>
      <c r="K57" s="17">
        <v>31.6</v>
      </c>
      <c r="L57" s="17">
        <v>49.8</v>
      </c>
      <c r="M57" s="17">
        <v>81.400000000000006</v>
      </c>
      <c r="N57" s="18">
        <v>1</v>
      </c>
      <c r="O57" s="19">
        <f t="shared" si="0"/>
        <v>32.56</v>
      </c>
      <c r="P57" s="20">
        <v>24</v>
      </c>
      <c r="Q57" s="20">
        <v>82.12</v>
      </c>
      <c r="R57" s="31">
        <f t="shared" si="1"/>
        <v>49.271999999999998</v>
      </c>
      <c r="S57" s="32">
        <f t="shared" si="2"/>
        <v>81.831999999999994</v>
      </c>
      <c r="T57" s="33">
        <f>COUNTIF($E$3:E57,E57)</f>
        <v>1</v>
      </c>
      <c r="U57" s="29" t="s">
        <v>30</v>
      </c>
      <c r="V57" s="30"/>
      <c r="W57" s="30"/>
    </row>
    <row r="58" spans="1:23" ht="21" customHeight="1" x14ac:dyDescent="0.15">
      <c r="A58" s="6">
        <v>56</v>
      </c>
      <c r="B58" s="7" t="s">
        <v>198</v>
      </c>
      <c r="C58" s="7" t="s">
        <v>52</v>
      </c>
      <c r="D58" s="7" t="s">
        <v>179</v>
      </c>
      <c r="E58" s="7" t="s">
        <v>196</v>
      </c>
      <c r="F58" s="7" t="s">
        <v>199</v>
      </c>
      <c r="G58" s="7">
        <v>2</v>
      </c>
      <c r="H58" s="7" t="s">
        <v>27</v>
      </c>
      <c r="I58" s="7" t="s">
        <v>190</v>
      </c>
      <c r="J58" s="7" t="s">
        <v>87</v>
      </c>
      <c r="K58" s="17">
        <v>32.5</v>
      </c>
      <c r="L58" s="17">
        <v>44.9</v>
      </c>
      <c r="M58" s="17">
        <v>77.400000000000006</v>
      </c>
      <c r="N58" s="18">
        <v>4</v>
      </c>
      <c r="O58" s="19">
        <f t="shared" si="0"/>
        <v>30.960000000000004</v>
      </c>
      <c r="P58" s="20">
        <v>23</v>
      </c>
      <c r="Q58" s="20">
        <v>81.66</v>
      </c>
      <c r="R58" s="31">
        <f t="shared" si="1"/>
        <v>48.995999999999995</v>
      </c>
      <c r="S58" s="32">
        <f t="shared" si="2"/>
        <v>79.956000000000003</v>
      </c>
      <c r="T58" s="33">
        <f>COUNTIF($E$3:E58,E58)</f>
        <v>2</v>
      </c>
      <c r="U58" s="34" t="s">
        <v>30</v>
      </c>
      <c r="V58" s="30"/>
      <c r="W58" s="30"/>
    </row>
    <row r="59" spans="1:23" ht="21" customHeight="1" x14ac:dyDescent="0.15">
      <c r="A59" s="4">
        <v>57</v>
      </c>
      <c r="B59" s="7" t="s">
        <v>200</v>
      </c>
      <c r="C59" s="7" t="s">
        <v>52</v>
      </c>
      <c r="D59" s="7" t="s">
        <v>179</v>
      </c>
      <c r="E59" s="7" t="s">
        <v>196</v>
      </c>
      <c r="F59" s="7" t="s">
        <v>201</v>
      </c>
      <c r="G59" s="7">
        <v>2</v>
      </c>
      <c r="H59" s="8" t="s">
        <v>27</v>
      </c>
      <c r="I59" s="8" t="s">
        <v>184</v>
      </c>
      <c r="J59" s="8" t="s">
        <v>88</v>
      </c>
      <c r="K59" s="21">
        <v>31.6</v>
      </c>
      <c r="L59" s="21">
        <v>44.7</v>
      </c>
      <c r="M59" s="17">
        <v>76.3</v>
      </c>
      <c r="N59" s="22">
        <v>7</v>
      </c>
      <c r="O59" s="19">
        <f t="shared" si="0"/>
        <v>30.52</v>
      </c>
      <c r="P59" s="20">
        <v>11</v>
      </c>
      <c r="Q59" s="20">
        <v>80.2</v>
      </c>
      <c r="R59" s="31">
        <f t="shared" si="1"/>
        <v>48.12</v>
      </c>
      <c r="S59" s="32">
        <f t="shared" si="2"/>
        <v>78.64</v>
      </c>
      <c r="T59" s="33">
        <f>COUNTIF($E$3:E59,E59)</f>
        <v>3</v>
      </c>
      <c r="U59" s="33" t="s">
        <v>39</v>
      </c>
      <c r="V59" s="30"/>
      <c r="W59" s="30"/>
    </row>
    <row r="60" spans="1:23" ht="21" customHeight="1" x14ac:dyDescent="0.15">
      <c r="A60" s="6">
        <v>58</v>
      </c>
      <c r="B60" s="7" t="s">
        <v>202</v>
      </c>
      <c r="C60" s="7" t="s">
        <v>52</v>
      </c>
      <c r="D60" s="7" t="s">
        <v>179</v>
      </c>
      <c r="E60" s="7" t="s">
        <v>196</v>
      </c>
      <c r="F60" s="7" t="s">
        <v>203</v>
      </c>
      <c r="G60" s="7">
        <v>2</v>
      </c>
      <c r="H60" s="7" t="s">
        <v>27</v>
      </c>
      <c r="I60" s="7" t="s">
        <v>28</v>
      </c>
      <c r="J60" s="7" t="s">
        <v>79</v>
      </c>
      <c r="K60" s="17">
        <v>29.8</v>
      </c>
      <c r="L60" s="17">
        <v>50.5</v>
      </c>
      <c r="M60" s="17">
        <v>80.3</v>
      </c>
      <c r="N60" s="18">
        <v>2</v>
      </c>
      <c r="O60" s="19">
        <f t="shared" si="0"/>
        <v>32.119999999999997</v>
      </c>
      <c r="P60" s="20">
        <v>9</v>
      </c>
      <c r="Q60" s="20">
        <v>73.66</v>
      </c>
      <c r="R60" s="31">
        <f t="shared" si="1"/>
        <v>44.195999999999998</v>
      </c>
      <c r="S60" s="32">
        <f t="shared" si="2"/>
        <v>76.316000000000003</v>
      </c>
      <c r="T60" s="33">
        <f>COUNTIF($E$3:E60,E60)</f>
        <v>4</v>
      </c>
      <c r="U60" s="33" t="s">
        <v>39</v>
      </c>
      <c r="V60" s="30"/>
      <c r="W60" s="30"/>
    </row>
    <row r="61" spans="1:23" ht="21" customHeight="1" x14ac:dyDescent="0.15">
      <c r="A61" s="4">
        <v>59</v>
      </c>
      <c r="B61" s="7" t="s">
        <v>204</v>
      </c>
      <c r="C61" s="7" t="s">
        <v>52</v>
      </c>
      <c r="D61" s="7" t="s">
        <v>179</v>
      </c>
      <c r="E61" s="7" t="s">
        <v>196</v>
      </c>
      <c r="F61" s="7" t="s">
        <v>205</v>
      </c>
      <c r="G61" s="7">
        <v>2</v>
      </c>
      <c r="H61" s="7" t="s">
        <v>27</v>
      </c>
      <c r="I61" s="7" t="s">
        <v>59</v>
      </c>
      <c r="J61" s="7" t="s">
        <v>70</v>
      </c>
      <c r="K61" s="17">
        <v>29.6</v>
      </c>
      <c r="L61" s="17">
        <v>47.4</v>
      </c>
      <c r="M61" s="17">
        <v>77</v>
      </c>
      <c r="N61" s="18">
        <v>5</v>
      </c>
      <c r="O61" s="19">
        <f t="shared" si="0"/>
        <v>30.8</v>
      </c>
      <c r="P61" s="20" t="s">
        <v>47</v>
      </c>
      <c r="Q61" s="35">
        <v>0</v>
      </c>
      <c r="R61" s="31">
        <f t="shared" si="1"/>
        <v>0</v>
      </c>
      <c r="S61" s="32">
        <f t="shared" si="2"/>
        <v>30.8</v>
      </c>
      <c r="T61" s="33">
        <f>COUNTIF($E$3:E61,E61)</f>
        <v>5</v>
      </c>
      <c r="U61" s="33" t="s">
        <v>39</v>
      </c>
      <c r="V61" s="30"/>
      <c r="W61" s="30"/>
    </row>
    <row r="62" spans="1:23" ht="21" customHeight="1" x14ac:dyDescent="0.15">
      <c r="A62" s="6">
        <v>60</v>
      </c>
      <c r="B62" s="7" t="s">
        <v>206</v>
      </c>
      <c r="C62" s="7" t="s">
        <v>52</v>
      </c>
      <c r="D62" s="7" t="s">
        <v>179</v>
      </c>
      <c r="E62" s="7" t="s">
        <v>196</v>
      </c>
      <c r="F62" s="7" t="s">
        <v>207</v>
      </c>
      <c r="G62" s="7">
        <v>2</v>
      </c>
      <c r="H62" s="7" t="s">
        <v>27</v>
      </c>
      <c r="I62" s="7" t="s">
        <v>50</v>
      </c>
      <c r="J62" s="7" t="s">
        <v>37</v>
      </c>
      <c r="K62" s="17">
        <v>32.799999999999997</v>
      </c>
      <c r="L62" s="17">
        <v>44.1</v>
      </c>
      <c r="M62" s="17">
        <v>76.900000000000006</v>
      </c>
      <c r="N62" s="23">
        <v>6</v>
      </c>
      <c r="O62" s="19">
        <f t="shared" si="0"/>
        <v>30.760000000000005</v>
      </c>
      <c r="P62" s="20" t="s">
        <v>47</v>
      </c>
      <c r="Q62" s="35">
        <v>0</v>
      </c>
      <c r="R62" s="31">
        <f t="shared" si="1"/>
        <v>0</v>
      </c>
      <c r="S62" s="32">
        <f t="shared" si="2"/>
        <v>30.760000000000005</v>
      </c>
      <c r="T62" s="33">
        <f>COUNTIF($E$3:E62,E62)</f>
        <v>6</v>
      </c>
      <c r="U62" s="33" t="s">
        <v>39</v>
      </c>
      <c r="V62" s="30"/>
      <c r="W62" s="30"/>
    </row>
    <row r="63" spans="1:23" ht="21" customHeight="1" x14ac:dyDescent="0.15">
      <c r="A63" s="4">
        <v>61</v>
      </c>
      <c r="B63" s="7" t="s">
        <v>208</v>
      </c>
      <c r="C63" s="7" t="s">
        <v>75</v>
      </c>
      <c r="D63" s="7" t="s">
        <v>209</v>
      </c>
      <c r="E63" s="7" t="s">
        <v>210</v>
      </c>
      <c r="F63" s="7" t="s">
        <v>211</v>
      </c>
      <c r="G63" s="7">
        <v>2</v>
      </c>
      <c r="H63" s="7" t="s">
        <v>27</v>
      </c>
      <c r="I63" s="7" t="s">
        <v>87</v>
      </c>
      <c r="J63" s="7" t="s">
        <v>28</v>
      </c>
      <c r="K63" s="17">
        <v>31.5</v>
      </c>
      <c r="L63" s="17">
        <v>43.3</v>
      </c>
      <c r="M63" s="17">
        <v>74.8</v>
      </c>
      <c r="N63" s="18">
        <v>5</v>
      </c>
      <c r="O63" s="19">
        <f t="shared" si="0"/>
        <v>29.92</v>
      </c>
      <c r="P63" s="20">
        <v>30</v>
      </c>
      <c r="Q63" s="20">
        <v>81.260000000000005</v>
      </c>
      <c r="R63" s="31">
        <f t="shared" si="1"/>
        <v>48.756</v>
      </c>
      <c r="S63" s="32">
        <f t="shared" si="2"/>
        <v>78.676000000000002</v>
      </c>
      <c r="T63" s="33">
        <f>COUNTIF($E$3:E63,E63)</f>
        <v>1</v>
      </c>
      <c r="U63" s="29" t="s">
        <v>30</v>
      </c>
      <c r="V63" s="30"/>
      <c r="W63" s="30"/>
    </row>
    <row r="64" spans="1:23" ht="21" customHeight="1" x14ac:dyDescent="0.15">
      <c r="A64" s="6">
        <v>62</v>
      </c>
      <c r="B64" s="7" t="s">
        <v>212</v>
      </c>
      <c r="C64" s="7" t="s">
        <v>75</v>
      </c>
      <c r="D64" s="7" t="s">
        <v>209</v>
      </c>
      <c r="E64" s="7" t="s">
        <v>210</v>
      </c>
      <c r="F64" s="7" t="s">
        <v>213</v>
      </c>
      <c r="G64" s="7">
        <v>2</v>
      </c>
      <c r="H64" s="7" t="s">
        <v>27</v>
      </c>
      <c r="I64" s="7" t="s">
        <v>33</v>
      </c>
      <c r="J64" s="7" t="s">
        <v>88</v>
      </c>
      <c r="K64" s="17">
        <v>29.1</v>
      </c>
      <c r="L64" s="17">
        <v>48.3</v>
      </c>
      <c r="M64" s="17">
        <v>77.400000000000006</v>
      </c>
      <c r="N64" s="18">
        <v>2</v>
      </c>
      <c r="O64" s="19">
        <f t="shared" si="0"/>
        <v>30.960000000000004</v>
      </c>
      <c r="P64" s="20">
        <v>20</v>
      </c>
      <c r="Q64" s="20">
        <v>76.760000000000005</v>
      </c>
      <c r="R64" s="31">
        <f t="shared" si="1"/>
        <v>46.056000000000004</v>
      </c>
      <c r="S64" s="32">
        <f t="shared" si="2"/>
        <v>77.016000000000005</v>
      </c>
      <c r="T64" s="33">
        <f>COUNTIF($E$3:E64,E64)</f>
        <v>2</v>
      </c>
      <c r="U64" s="34" t="s">
        <v>30</v>
      </c>
      <c r="V64" s="30"/>
      <c r="W64" s="30"/>
    </row>
    <row r="65" spans="1:23" ht="21" customHeight="1" x14ac:dyDescent="0.15">
      <c r="A65" s="4">
        <v>63</v>
      </c>
      <c r="B65" s="7" t="s">
        <v>214</v>
      </c>
      <c r="C65" s="7" t="s">
        <v>75</v>
      </c>
      <c r="D65" s="7" t="s">
        <v>209</v>
      </c>
      <c r="E65" s="7" t="s">
        <v>210</v>
      </c>
      <c r="F65" s="7" t="s">
        <v>215</v>
      </c>
      <c r="G65" s="7">
        <v>2</v>
      </c>
      <c r="H65" s="7" t="s">
        <v>27</v>
      </c>
      <c r="I65" s="7" t="s">
        <v>28</v>
      </c>
      <c r="J65" s="7" t="s">
        <v>187</v>
      </c>
      <c r="K65" s="17">
        <v>30.9</v>
      </c>
      <c r="L65" s="17">
        <v>46.9</v>
      </c>
      <c r="M65" s="17">
        <v>77.8</v>
      </c>
      <c r="N65" s="18">
        <v>1</v>
      </c>
      <c r="O65" s="19">
        <f t="shared" si="0"/>
        <v>31.12</v>
      </c>
      <c r="P65" s="20">
        <v>29</v>
      </c>
      <c r="Q65" s="20">
        <v>73.88</v>
      </c>
      <c r="R65" s="31">
        <f t="shared" si="1"/>
        <v>44.327999999999996</v>
      </c>
      <c r="S65" s="32">
        <f t="shared" si="2"/>
        <v>75.447999999999993</v>
      </c>
      <c r="T65" s="33">
        <f>COUNTIF($E$3:E65,E65)</f>
        <v>3</v>
      </c>
      <c r="U65" s="33" t="s">
        <v>39</v>
      </c>
      <c r="V65" s="30"/>
      <c r="W65" s="30"/>
    </row>
    <row r="66" spans="1:23" ht="21" customHeight="1" x14ac:dyDescent="0.15">
      <c r="A66" s="6">
        <v>64</v>
      </c>
      <c r="B66" s="7" t="s">
        <v>216</v>
      </c>
      <c r="C66" s="7" t="s">
        <v>75</v>
      </c>
      <c r="D66" s="7" t="s">
        <v>209</v>
      </c>
      <c r="E66" s="7" t="s">
        <v>210</v>
      </c>
      <c r="F66" s="7" t="s">
        <v>217</v>
      </c>
      <c r="G66" s="7">
        <v>2</v>
      </c>
      <c r="H66" s="7" t="s">
        <v>27</v>
      </c>
      <c r="I66" s="7" t="s">
        <v>63</v>
      </c>
      <c r="J66" s="7" t="s">
        <v>42</v>
      </c>
      <c r="K66" s="17">
        <v>30.6</v>
      </c>
      <c r="L66" s="17">
        <v>45.5</v>
      </c>
      <c r="M66" s="17">
        <v>76.099999999999994</v>
      </c>
      <c r="N66" s="18">
        <v>3</v>
      </c>
      <c r="O66" s="19">
        <f t="shared" si="0"/>
        <v>30.439999999999998</v>
      </c>
      <c r="P66" s="20">
        <v>26</v>
      </c>
      <c r="Q66" s="20">
        <v>74.38</v>
      </c>
      <c r="R66" s="31">
        <f t="shared" si="1"/>
        <v>44.627999999999993</v>
      </c>
      <c r="S66" s="32">
        <f t="shared" si="2"/>
        <v>75.067999999999984</v>
      </c>
      <c r="T66" s="33">
        <f>COUNTIF($E$3:E66,E66)</f>
        <v>4</v>
      </c>
      <c r="U66" s="33" t="s">
        <v>39</v>
      </c>
      <c r="V66" s="30"/>
      <c r="W66" s="30"/>
    </row>
    <row r="67" spans="1:23" ht="21" customHeight="1" x14ac:dyDescent="0.15">
      <c r="A67" s="4">
        <v>65</v>
      </c>
      <c r="B67" s="7" t="s">
        <v>218</v>
      </c>
      <c r="C67" s="7" t="s">
        <v>75</v>
      </c>
      <c r="D67" s="7" t="s">
        <v>209</v>
      </c>
      <c r="E67" s="7" t="s">
        <v>210</v>
      </c>
      <c r="F67" s="7" t="s">
        <v>219</v>
      </c>
      <c r="G67" s="7">
        <v>2</v>
      </c>
      <c r="H67" s="7" t="s">
        <v>27</v>
      </c>
      <c r="I67" s="7" t="s">
        <v>126</v>
      </c>
      <c r="J67" s="7" t="s">
        <v>66</v>
      </c>
      <c r="K67" s="17">
        <v>29.1</v>
      </c>
      <c r="L67" s="17">
        <v>46.8</v>
      </c>
      <c r="M67" s="17">
        <v>75.900000000000006</v>
      </c>
      <c r="N67" s="18">
        <v>4</v>
      </c>
      <c r="O67" s="19">
        <f t="shared" ref="O67:O120" si="3">M67*0.4</f>
        <v>30.360000000000003</v>
      </c>
      <c r="P67" s="20">
        <v>19</v>
      </c>
      <c r="Q67" s="20">
        <v>74.5</v>
      </c>
      <c r="R67" s="31">
        <f t="shared" ref="R67:R120" si="4">Q67*0.6</f>
        <v>44.699999999999996</v>
      </c>
      <c r="S67" s="32">
        <f t="shared" ref="S67:S120" si="5">O67+R67</f>
        <v>75.06</v>
      </c>
      <c r="T67" s="33">
        <f>COUNTIF($E$3:E67,E67)</f>
        <v>5</v>
      </c>
      <c r="U67" s="33" t="s">
        <v>39</v>
      </c>
      <c r="V67" s="30"/>
      <c r="W67" s="30"/>
    </row>
    <row r="68" spans="1:23" ht="21" customHeight="1" x14ac:dyDescent="0.15">
      <c r="A68" s="6">
        <v>66</v>
      </c>
      <c r="B68" s="7" t="s">
        <v>220</v>
      </c>
      <c r="C68" s="7" t="s">
        <v>75</v>
      </c>
      <c r="D68" s="7" t="s">
        <v>209</v>
      </c>
      <c r="E68" s="7" t="s">
        <v>210</v>
      </c>
      <c r="F68" s="7" t="s">
        <v>221</v>
      </c>
      <c r="G68" s="7">
        <v>2</v>
      </c>
      <c r="H68" s="8" t="s">
        <v>27</v>
      </c>
      <c r="I68" s="8" t="s">
        <v>82</v>
      </c>
      <c r="J68" s="8" t="s">
        <v>50</v>
      </c>
      <c r="K68" s="21">
        <v>29.6</v>
      </c>
      <c r="L68" s="21">
        <v>44.1</v>
      </c>
      <c r="M68" s="17">
        <v>73.7</v>
      </c>
      <c r="N68" s="24">
        <v>10</v>
      </c>
      <c r="O68" s="19">
        <f t="shared" si="3"/>
        <v>29.480000000000004</v>
      </c>
      <c r="P68" s="20">
        <v>28</v>
      </c>
      <c r="Q68" s="20">
        <v>70.84</v>
      </c>
      <c r="R68" s="31">
        <f t="shared" si="4"/>
        <v>42.503999999999998</v>
      </c>
      <c r="S68" s="32">
        <f t="shared" si="5"/>
        <v>71.984000000000009</v>
      </c>
      <c r="T68" s="33">
        <f>COUNTIF($E$3:E68,E68)</f>
        <v>6</v>
      </c>
      <c r="U68" s="33" t="s">
        <v>39</v>
      </c>
      <c r="V68" s="30"/>
      <c r="W68" s="30"/>
    </row>
    <row r="69" spans="1:23" ht="21" customHeight="1" x14ac:dyDescent="0.15">
      <c r="A69" s="4">
        <v>67</v>
      </c>
      <c r="B69" s="7" t="s">
        <v>222</v>
      </c>
      <c r="C69" s="7" t="s">
        <v>96</v>
      </c>
      <c r="D69" s="7" t="s">
        <v>223</v>
      </c>
      <c r="E69" s="7" t="s">
        <v>224</v>
      </c>
      <c r="F69" s="7" t="s">
        <v>225</v>
      </c>
      <c r="G69" s="7">
        <v>2</v>
      </c>
      <c r="H69" s="7" t="s">
        <v>27</v>
      </c>
      <c r="I69" s="7" t="s">
        <v>184</v>
      </c>
      <c r="J69" s="7" t="s">
        <v>69</v>
      </c>
      <c r="K69" s="17">
        <v>32.4</v>
      </c>
      <c r="L69" s="17">
        <v>46.9</v>
      </c>
      <c r="M69" s="17">
        <v>79.3</v>
      </c>
      <c r="N69" s="18">
        <v>1</v>
      </c>
      <c r="O69" s="19">
        <f t="shared" si="3"/>
        <v>31.72</v>
      </c>
      <c r="P69" s="20">
        <v>9</v>
      </c>
      <c r="Q69" s="20">
        <v>81.66</v>
      </c>
      <c r="R69" s="31">
        <f t="shared" si="4"/>
        <v>48.995999999999995</v>
      </c>
      <c r="S69" s="32">
        <f t="shared" si="5"/>
        <v>80.715999999999994</v>
      </c>
      <c r="T69" s="33">
        <f>COUNTIF($E$3:E69,E69)</f>
        <v>1</v>
      </c>
      <c r="U69" s="29" t="s">
        <v>30</v>
      </c>
      <c r="V69" s="30"/>
      <c r="W69" s="30"/>
    </row>
    <row r="70" spans="1:23" ht="21" customHeight="1" x14ac:dyDescent="0.15">
      <c r="A70" s="6">
        <v>68</v>
      </c>
      <c r="B70" s="7" t="s">
        <v>226</v>
      </c>
      <c r="C70" s="7" t="s">
        <v>96</v>
      </c>
      <c r="D70" s="7" t="s">
        <v>223</v>
      </c>
      <c r="E70" s="7" t="s">
        <v>224</v>
      </c>
      <c r="F70" s="7" t="s">
        <v>227</v>
      </c>
      <c r="G70" s="7">
        <v>2</v>
      </c>
      <c r="H70" s="7" t="s">
        <v>27</v>
      </c>
      <c r="I70" s="7" t="s">
        <v>131</v>
      </c>
      <c r="J70" s="7" t="s">
        <v>87</v>
      </c>
      <c r="K70" s="17">
        <v>31.9</v>
      </c>
      <c r="L70" s="17">
        <v>45.8</v>
      </c>
      <c r="M70" s="17">
        <v>77.7</v>
      </c>
      <c r="N70" s="18">
        <v>6</v>
      </c>
      <c r="O70" s="19">
        <f t="shared" si="3"/>
        <v>31.080000000000002</v>
      </c>
      <c r="P70" s="20">
        <v>8</v>
      </c>
      <c r="Q70" s="20">
        <v>82.36</v>
      </c>
      <c r="R70" s="31">
        <f t="shared" si="4"/>
        <v>49.415999999999997</v>
      </c>
      <c r="S70" s="32">
        <f t="shared" si="5"/>
        <v>80.495999999999995</v>
      </c>
      <c r="T70" s="33">
        <f>COUNTIF($E$3:E70,E70)</f>
        <v>2</v>
      </c>
      <c r="U70" s="34" t="s">
        <v>30</v>
      </c>
      <c r="V70" s="30"/>
      <c r="W70" s="30"/>
    </row>
    <row r="71" spans="1:23" ht="21" customHeight="1" x14ac:dyDescent="0.15">
      <c r="A71" s="4">
        <v>69</v>
      </c>
      <c r="B71" s="7" t="s">
        <v>228</v>
      </c>
      <c r="C71" s="7" t="s">
        <v>96</v>
      </c>
      <c r="D71" s="7" t="s">
        <v>223</v>
      </c>
      <c r="E71" s="7" t="s">
        <v>224</v>
      </c>
      <c r="F71" s="7" t="s">
        <v>229</v>
      </c>
      <c r="G71" s="7">
        <v>2</v>
      </c>
      <c r="H71" s="7" t="s">
        <v>27</v>
      </c>
      <c r="I71" s="7" t="s">
        <v>43</v>
      </c>
      <c r="J71" s="7" t="s">
        <v>88</v>
      </c>
      <c r="K71" s="17">
        <v>34.200000000000003</v>
      </c>
      <c r="L71" s="17">
        <v>44.5</v>
      </c>
      <c r="M71" s="17">
        <v>78.7</v>
      </c>
      <c r="N71" s="18">
        <v>3</v>
      </c>
      <c r="O71" s="19">
        <f t="shared" si="3"/>
        <v>31.480000000000004</v>
      </c>
      <c r="P71" s="20">
        <v>12</v>
      </c>
      <c r="Q71" s="20">
        <v>77.260000000000005</v>
      </c>
      <c r="R71" s="31">
        <f t="shared" si="4"/>
        <v>46.356000000000002</v>
      </c>
      <c r="S71" s="32">
        <f t="shared" si="5"/>
        <v>77.836000000000013</v>
      </c>
      <c r="T71" s="33">
        <f>COUNTIF($E$3:E71,E71)</f>
        <v>3</v>
      </c>
      <c r="U71" s="33" t="s">
        <v>39</v>
      </c>
      <c r="V71" s="30"/>
      <c r="W71" s="30"/>
    </row>
    <row r="72" spans="1:23" ht="21" customHeight="1" x14ac:dyDescent="0.15">
      <c r="A72" s="6">
        <v>70</v>
      </c>
      <c r="B72" s="7" t="s">
        <v>230</v>
      </c>
      <c r="C72" s="7" t="s">
        <v>96</v>
      </c>
      <c r="D72" s="7" t="s">
        <v>223</v>
      </c>
      <c r="E72" s="7" t="s">
        <v>224</v>
      </c>
      <c r="F72" s="7" t="s">
        <v>231</v>
      </c>
      <c r="G72" s="7">
        <v>2</v>
      </c>
      <c r="H72" s="7" t="s">
        <v>27</v>
      </c>
      <c r="I72" s="7" t="s">
        <v>62</v>
      </c>
      <c r="J72" s="7" t="s">
        <v>33</v>
      </c>
      <c r="K72" s="17">
        <v>30.1</v>
      </c>
      <c r="L72" s="17">
        <v>48</v>
      </c>
      <c r="M72" s="17">
        <v>78.099999999999994</v>
      </c>
      <c r="N72" s="18">
        <v>5</v>
      </c>
      <c r="O72" s="19">
        <f t="shared" si="3"/>
        <v>31.24</v>
      </c>
      <c r="P72" s="20">
        <v>6</v>
      </c>
      <c r="Q72" s="20">
        <v>77.3</v>
      </c>
      <c r="R72" s="31">
        <f t="shared" si="4"/>
        <v>46.379999999999995</v>
      </c>
      <c r="S72" s="32">
        <f t="shared" si="5"/>
        <v>77.61999999999999</v>
      </c>
      <c r="T72" s="33">
        <f>COUNTIF($E$3:E72,E72)</f>
        <v>4</v>
      </c>
      <c r="U72" s="33" t="s">
        <v>39</v>
      </c>
      <c r="V72" s="30"/>
      <c r="W72" s="30"/>
    </row>
    <row r="73" spans="1:23" ht="21" customHeight="1" x14ac:dyDescent="0.15">
      <c r="A73" s="4">
        <v>71</v>
      </c>
      <c r="B73" s="7" t="s">
        <v>232</v>
      </c>
      <c r="C73" s="7" t="s">
        <v>96</v>
      </c>
      <c r="D73" s="7" t="s">
        <v>223</v>
      </c>
      <c r="E73" s="7" t="s">
        <v>224</v>
      </c>
      <c r="F73" s="7" t="s">
        <v>233</v>
      </c>
      <c r="G73" s="7">
        <v>2</v>
      </c>
      <c r="H73" s="8" t="s">
        <v>27</v>
      </c>
      <c r="I73" s="8" t="s">
        <v>190</v>
      </c>
      <c r="J73" s="8" t="s">
        <v>50</v>
      </c>
      <c r="K73" s="21">
        <v>31.1</v>
      </c>
      <c r="L73" s="21">
        <v>45.5</v>
      </c>
      <c r="M73" s="17">
        <v>76.599999999999994</v>
      </c>
      <c r="N73" s="22">
        <v>7</v>
      </c>
      <c r="O73" s="19">
        <f t="shared" si="3"/>
        <v>30.64</v>
      </c>
      <c r="P73" s="20">
        <v>14</v>
      </c>
      <c r="Q73" s="20">
        <v>74.16</v>
      </c>
      <c r="R73" s="31">
        <f t="shared" si="4"/>
        <v>44.495999999999995</v>
      </c>
      <c r="S73" s="32">
        <f t="shared" si="5"/>
        <v>75.135999999999996</v>
      </c>
      <c r="T73" s="33">
        <f>COUNTIF($E$3:E73,E73)</f>
        <v>5</v>
      </c>
      <c r="U73" s="33" t="s">
        <v>39</v>
      </c>
      <c r="V73" s="30"/>
      <c r="W73" s="30"/>
    </row>
    <row r="74" spans="1:23" ht="21" customHeight="1" x14ac:dyDescent="0.15">
      <c r="A74" s="6">
        <v>72</v>
      </c>
      <c r="B74" s="7" t="s">
        <v>234</v>
      </c>
      <c r="C74" s="7" t="s">
        <v>96</v>
      </c>
      <c r="D74" s="7" t="s">
        <v>223</v>
      </c>
      <c r="E74" s="7" t="s">
        <v>224</v>
      </c>
      <c r="F74" s="7" t="s">
        <v>235</v>
      </c>
      <c r="G74" s="7">
        <v>2</v>
      </c>
      <c r="H74" s="7" t="s">
        <v>27</v>
      </c>
      <c r="I74" s="7" t="s">
        <v>94</v>
      </c>
      <c r="J74" s="7" t="s">
        <v>34</v>
      </c>
      <c r="K74" s="17">
        <v>31.9</v>
      </c>
      <c r="L74" s="17">
        <v>46.7</v>
      </c>
      <c r="M74" s="17">
        <v>78.599999999999994</v>
      </c>
      <c r="N74" s="23">
        <v>4</v>
      </c>
      <c r="O74" s="19">
        <f t="shared" si="3"/>
        <v>31.439999999999998</v>
      </c>
      <c r="P74" s="20">
        <v>15</v>
      </c>
      <c r="Q74" s="20">
        <v>70.12</v>
      </c>
      <c r="R74" s="31">
        <f t="shared" si="4"/>
        <v>42.072000000000003</v>
      </c>
      <c r="S74" s="32">
        <f t="shared" si="5"/>
        <v>73.512</v>
      </c>
      <c r="T74" s="33">
        <f>COUNTIF($E$3:E74,E74)</f>
        <v>6</v>
      </c>
      <c r="U74" s="33" t="s">
        <v>39</v>
      </c>
      <c r="V74" s="30"/>
      <c r="W74" s="30"/>
    </row>
    <row r="75" spans="1:23" ht="21" customHeight="1" x14ac:dyDescent="0.15">
      <c r="A75" s="4">
        <v>73</v>
      </c>
      <c r="B75" s="7" t="s">
        <v>236</v>
      </c>
      <c r="C75" s="7" t="s">
        <v>114</v>
      </c>
      <c r="D75" s="7" t="s">
        <v>237</v>
      </c>
      <c r="E75" s="7" t="s">
        <v>238</v>
      </c>
      <c r="F75" s="7" t="s">
        <v>239</v>
      </c>
      <c r="G75" s="7">
        <v>2</v>
      </c>
      <c r="H75" s="7" t="s">
        <v>27</v>
      </c>
      <c r="I75" s="7" t="s">
        <v>69</v>
      </c>
      <c r="J75" s="7" t="s">
        <v>240</v>
      </c>
      <c r="K75" s="17">
        <v>29.6</v>
      </c>
      <c r="L75" s="17">
        <v>49.9</v>
      </c>
      <c r="M75" s="17">
        <v>79.5</v>
      </c>
      <c r="N75" s="18">
        <v>1</v>
      </c>
      <c r="O75" s="19">
        <f t="shared" si="3"/>
        <v>31.8</v>
      </c>
      <c r="P75" s="20">
        <v>2</v>
      </c>
      <c r="Q75" s="20">
        <v>83.36</v>
      </c>
      <c r="R75" s="31">
        <f t="shared" si="4"/>
        <v>50.015999999999998</v>
      </c>
      <c r="S75" s="32">
        <f t="shared" si="5"/>
        <v>81.816000000000003</v>
      </c>
      <c r="T75" s="33">
        <f>COUNTIF($E$3:E75,E75)</f>
        <v>1</v>
      </c>
      <c r="U75" s="29" t="s">
        <v>30</v>
      </c>
      <c r="V75" s="30"/>
      <c r="W75" s="30"/>
    </row>
    <row r="76" spans="1:23" ht="21" customHeight="1" x14ac:dyDescent="0.15">
      <c r="A76" s="6">
        <v>74</v>
      </c>
      <c r="B76" s="7" t="s">
        <v>241</v>
      </c>
      <c r="C76" s="7" t="s">
        <v>114</v>
      </c>
      <c r="D76" s="7" t="s">
        <v>237</v>
      </c>
      <c r="E76" s="7" t="s">
        <v>238</v>
      </c>
      <c r="F76" s="7" t="s">
        <v>242</v>
      </c>
      <c r="G76" s="7">
        <v>2</v>
      </c>
      <c r="H76" s="7" t="s">
        <v>27</v>
      </c>
      <c r="I76" s="7" t="s">
        <v>91</v>
      </c>
      <c r="J76" s="7" t="s">
        <v>59</v>
      </c>
      <c r="K76" s="17">
        <v>32.5</v>
      </c>
      <c r="L76" s="17">
        <v>46.5</v>
      </c>
      <c r="M76" s="17">
        <v>79</v>
      </c>
      <c r="N76" s="18">
        <v>2</v>
      </c>
      <c r="O76" s="19">
        <f t="shared" si="3"/>
        <v>31.6</v>
      </c>
      <c r="P76" s="20">
        <v>19</v>
      </c>
      <c r="Q76" s="20">
        <v>81.260000000000005</v>
      </c>
      <c r="R76" s="31">
        <f t="shared" si="4"/>
        <v>48.756</v>
      </c>
      <c r="S76" s="32">
        <f t="shared" si="5"/>
        <v>80.355999999999995</v>
      </c>
      <c r="T76" s="33">
        <f>COUNTIF($E$3:E76,E76)</f>
        <v>2</v>
      </c>
      <c r="U76" s="34" t="s">
        <v>30</v>
      </c>
      <c r="V76" s="30"/>
      <c r="W76" s="30"/>
    </row>
    <row r="77" spans="1:23" ht="21" customHeight="1" x14ac:dyDescent="0.15">
      <c r="A77" s="4">
        <v>75</v>
      </c>
      <c r="B77" s="7" t="s">
        <v>243</v>
      </c>
      <c r="C77" s="7" t="s">
        <v>114</v>
      </c>
      <c r="D77" s="7" t="s">
        <v>237</v>
      </c>
      <c r="E77" s="7" t="s">
        <v>238</v>
      </c>
      <c r="F77" s="7" t="s">
        <v>244</v>
      </c>
      <c r="G77" s="7">
        <v>2</v>
      </c>
      <c r="H77" s="7" t="s">
        <v>27</v>
      </c>
      <c r="I77" s="7" t="s">
        <v>91</v>
      </c>
      <c r="J77" s="7" t="s">
        <v>245</v>
      </c>
      <c r="K77" s="17">
        <v>29</v>
      </c>
      <c r="L77" s="17">
        <v>50</v>
      </c>
      <c r="M77" s="17">
        <v>79</v>
      </c>
      <c r="N77" s="18">
        <v>2</v>
      </c>
      <c r="O77" s="19">
        <f t="shared" si="3"/>
        <v>31.6</v>
      </c>
      <c r="P77" s="20">
        <v>20</v>
      </c>
      <c r="Q77" s="20">
        <v>81.239999999999995</v>
      </c>
      <c r="R77" s="31">
        <f t="shared" si="4"/>
        <v>48.743999999999993</v>
      </c>
      <c r="S77" s="32">
        <f t="shared" si="5"/>
        <v>80.343999999999994</v>
      </c>
      <c r="T77" s="33">
        <f>COUNTIF($E$3:E77,E77)</f>
        <v>3</v>
      </c>
      <c r="U77" s="33" t="s">
        <v>39</v>
      </c>
      <c r="V77" s="30"/>
      <c r="W77" s="30"/>
    </row>
    <row r="78" spans="1:23" ht="21" customHeight="1" x14ac:dyDescent="0.15">
      <c r="A78" s="6">
        <v>76</v>
      </c>
      <c r="B78" s="7" t="s">
        <v>246</v>
      </c>
      <c r="C78" s="7" t="s">
        <v>114</v>
      </c>
      <c r="D78" s="7" t="s">
        <v>237</v>
      </c>
      <c r="E78" s="7" t="s">
        <v>238</v>
      </c>
      <c r="F78" s="7" t="s">
        <v>247</v>
      </c>
      <c r="G78" s="7">
        <v>2</v>
      </c>
      <c r="H78" s="7" t="s">
        <v>27</v>
      </c>
      <c r="I78" s="7" t="s">
        <v>184</v>
      </c>
      <c r="J78" s="7" t="s">
        <v>240</v>
      </c>
      <c r="K78" s="17">
        <v>31.8</v>
      </c>
      <c r="L78" s="17">
        <v>47.1</v>
      </c>
      <c r="M78" s="17">
        <v>78.900000000000006</v>
      </c>
      <c r="N78" s="18">
        <v>4</v>
      </c>
      <c r="O78" s="19">
        <f t="shared" si="3"/>
        <v>31.560000000000002</v>
      </c>
      <c r="P78" s="20">
        <v>6</v>
      </c>
      <c r="Q78" s="20">
        <v>81.14</v>
      </c>
      <c r="R78" s="31">
        <f t="shared" si="4"/>
        <v>48.683999999999997</v>
      </c>
      <c r="S78" s="32">
        <f t="shared" si="5"/>
        <v>80.244</v>
      </c>
      <c r="T78" s="33">
        <f>COUNTIF($E$3:E78,E78)</f>
        <v>4</v>
      </c>
      <c r="U78" s="33" t="s">
        <v>39</v>
      </c>
      <c r="V78" s="30"/>
      <c r="W78" s="30"/>
    </row>
    <row r="79" spans="1:23" ht="21" customHeight="1" x14ac:dyDescent="0.15">
      <c r="A79" s="4">
        <v>77</v>
      </c>
      <c r="B79" s="7" t="s">
        <v>248</v>
      </c>
      <c r="C79" s="7" t="s">
        <v>114</v>
      </c>
      <c r="D79" s="7" t="s">
        <v>237</v>
      </c>
      <c r="E79" s="7" t="s">
        <v>238</v>
      </c>
      <c r="F79" s="7" t="s">
        <v>249</v>
      </c>
      <c r="G79" s="7">
        <v>2</v>
      </c>
      <c r="H79" s="7" t="s">
        <v>27</v>
      </c>
      <c r="I79" s="7" t="s">
        <v>88</v>
      </c>
      <c r="J79" s="7" t="s">
        <v>82</v>
      </c>
      <c r="K79" s="17">
        <v>30</v>
      </c>
      <c r="L79" s="17">
        <v>48.5</v>
      </c>
      <c r="M79" s="17">
        <v>78.5</v>
      </c>
      <c r="N79" s="18">
        <v>5</v>
      </c>
      <c r="O79" s="19">
        <f t="shared" si="3"/>
        <v>31.400000000000002</v>
      </c>
      <c r="P79" s="20">
        <v>8</v>
      </c>
      <c r="Q79" s="20">
        <v>78.599999999999994</v>
      </c>
      <c r="R79" s="31">
        <f t="shared" si="4"/>
        <v>47.16</v>
      </c>
      <c r="S79" s="32">
        <f t="shared" si="5"/>
        <v>78.56</v>
      </c>
      <c r="T79" s="33">
        <f>COUNTIF($E$3:E79,E79)</f>
        <v>5</v>
      </c>
      <c r="U79" s="33" t="s">
        <v>39</v>
      </c>
      <c r="V79" s="30"/>
      <c r="W79" s="30"/>
    </row>
    <row r="80" spans="1:23" ht="21" customHeight="1" x14ac:dyDescent="0.15">
      <c r="A80" s="6">
        <v>78</v>
      </c>
      <c r="B80" s="7" t="s">
        <v>250</v>
      </c>
      <c r="C80" s="7" t="s">
        <v>114</v>
      </c>
      <c r="D80" s="7" t="s">
        <v>237</v>
      </c>
      <c r="E80" s="7" t="s">
        <v>238</v>
      </c>
      <c r="F80" s="7" t="s">
        <v>251</v>
      </c>
      <c r="G80" s="7">
        <v>2</v>
      </c>
      <c r="H80" s="7" t="s">
        <v>27</v>
      </c>
      <c r="I80" s="7" t="s">
        <v>33</v>
      </c>
      <c r="J80" s="7" t="s">
        <v>166</v>
      </c>
      <c r="K80" s="17">
        <v>32.1</v>
      </c>
      <c r="L80" s="17">
        <v>44.8</v>
      </c>
      <c r="M80" s="17">
        <v>76.900000000000006</v>
      </c>
      <c r="N80" s="18">
        <v>6</v>
      </c>
      <c r="O80" s="19">
        <f t="shared" si="3"/>
        <v>30.760000000000005</v>
      </c>
      <c r="P80" s="20">
        <v>16</v>
      </c>
      <c r="Q80" s="20">
        <v>77.66</v>
      </c>
      <c r="R80" s="31">
        <f t="shared" si="4"/>
        <v>46.595999999999997</v>
      </c>
      <c r="S80" s="32">
        <f t="shared" si="5"/>
        <v>77.355999999999995</v>
      </c>
      <c r="T80" s="33">
        <f>COUNTIF($E$3:E80,E80)</f>
        <v>6</v>
      </c>
      <c r="U80" s="33" t="s">
        <v>39</v>
      </c>
      <c r="V80" s="30"/>
      <c r="W80" s="30"/>
    </row>
    <row r="81" spans="1:23" ht="21" customHeight="1" x14ac:dyDescent="0.15">
      <c r="A81" s="4">
        <v>79</v>
      </c>
      <c r="B81" s="7" t="s">
        <v>252</v>
      </c>
      <c r="C81" s="7" t="s">
        <v>52</v>
      </c>
      <c r="D81" s="7" t="s">
        <v>237</v>
      </c>
      <c r="E81" s="7" t="s">
        <v>253</v>
      </c>
      <c r="F81" s="7" t="s">
        <v>254</v>
      </c>
      <c r="G81" s="7">
        <v>2</v>
      </c>
      <c r="H81" s="7" t="s">
        <v>27</v>
      </c>
      <c r="I81" s="7" t="s">
        <v>56</v>
      </c>
      <c r="J81" s="7" t="s">
        <v>166</v>
      </c>
      <c r="K81" s="17">
        <v>29.3</v>
      </c>
      <c r="L81" s="17">
        <v>48.8</v>
      </c>
      <c r="M81" s="17">
        <v>78.099999999999994</v>
      </c>
      <c r="N81" s="18">
        <v>2</v>
      </c>
      <c r="O81" s="19">
        <f t="shared" si="3"/>
        <v>31.24</v>
      </c>
      <c r="P81" s="20">
        <v>8</v>
      </c>
      <c r="Q81" s="20">
        <v>83.5</v>
      </c>
      <c r="R81" s="31">
        <f t="shared" si="4"/>
        <v>50.1</v>
      </c>
      <c r="S81" s="32">
        <f t="shared" si="5"/>
        <v>81.34</v>
      </c>
      <c r="T81" s="33">
        <f>COUNTIF($E$3:E81,E81)</f>
        <v>1</v>
      </c>
      <c r="U81" s="29" t="s">
        <v>30</v>
      </c>
      <c r="V81" s="30"/>
      <c r="W81" s="30"/>
    </row>
    <row r="82" spans="1:23" ht="21" customHeight="1" x14ac:dyDescent="0.15">
      <c r="A82" s="6">
        <v>80</v>
      </c>
      <c r="B82" s="7" t="s">
        <v>255</v>
      </c>
      <c r="C82" s="7" t="s">
        <v>52</v>
      </c>
      <c r="D82" s="7" t="s">
        <v>237</v>
      </c>
      <c r="E82" s="7" t="s">
        <v>253</v>
      </c>
      <c r="F82" s="7" t="s">
        <v>256</v>
      </c>
      <c r="G82" s="7">
        <v>2</v>
      </c>
      <c r="H82" s="7" t="s">
        <v>27</v>
      </c>
      <c r="I82" s="7" t="s">
        <v>79</v>
      </c>
      <c r="J82" s="7" t="s">
        <v>63</v>
      </c>
      <c r="K82" s="17">
        <v>27.9</v>
      </c>
      <c r="L82" s="17">
        <v>49.8</v>
      </c>
      <c r="M82" s="17">
        <v>77.7</v>
      </c>
      <c r="N82" s="18">
        <v>3</v>
      </c>
      <c r="O82" s="19">
        <f t="shared" si="3"/>
        <v>31.080000000000002</v>
      </c>
      <c r="P82" s="20">
        <v>18</v>
      </c>
      <c r="Q82" s="20">
        <v>83.54</v>
      </c>
      <c r="R82" s="31">
        <f t="shared" si="4"/>
        <v>50.124000000000002</v>
      </c>
      <c r="S82" s="32">
        <f t="shared" si="5"/>
        <v>81.204000000000008</v>
      </c>
      <c r="T82" s="33">
        <f>COUNTIF($E$3:E82,E82)</f>
        <v>2</v>
      </c>
      <c r="U82" s="34" t="s">
        <v>30</v>
      </c>
      <c r="V82" s="30"/>
      <c r="W82" s="30"/>
    </row>
    <row r="83" spans="1:23" ht="21" customHeight="1" x14ac:dyDescent="0.15">
      <c r="A83" s="4">
        <v>81</v>
      </c>
      <c r="B83" s="7" t="s">
        <v>257</v>
      </c>
      <c r="C83" s="7" t="s">
        <v>52</v>
      </c>
      <c r="D83" s="7" t="s">
        <v>237</v>
      </c>
      <c r="E83" s="7" t="s">
        <v>253</v>
      </c>
      <c r="F83" s="7" t="s">
        <v>258</v>
      </c>
      <c r="G83" s="7">
        <v>2</v>
      </c>
      <c r="H83" s="7" t="s">
        <v>27</v>
      </c>
      <c r="I83" s="7" t="s">
        <v>43</v>
      </c>
      <c r="J83" s="7" t="s">
        <v>50</v>
      </c>
      <c r="K83" s="17">
        <v>31.3</v>
      </c>
      <c r="L83" s="17">
        <v>46</v>
      </c>
      <c r="M83" s="17">
        <v>77.3</v>
      </c>
      <c r="N83" s="18">
        <v>6</v>
      </c>
      <c r="O83" s="19">
        <f t="shared" si="3"/>
        <v>30.92</v>
      </c>
      <c r="P83" s="20">
        <v>17</v>
      </c>
      <c r="Q83" s="20">
        <v>82.52</v>
      </c>
      <c r="R83" s="31">
        <f t="shared" si="4"/>
        <v>49.511999999999993</v>
      </c>
      <c r="S83" s="32">
        <f t="shared" si="5"/>
        <v>80.431999999999988</v>
      </c>
      <c r="T83" s="33">
        <f>COUNTIF($E$3:E83,E83)</f>
        <v>3</v>
      </c>
      <c r="U83" s="33" t="s">
        <v>39</v>
      </c>
      <c r="V83" s="30"/>
      <c r="W83" s="30"/>
    </row>
    <row r="84" spans="1:23" ht="21" customHeight="1" x14ac:dyDescent="0.15">
      <c r="A84" s="6">
        <v>82</v>
      </c>
      <c r="B84" s="7" t="s">
        <v>259</v>
      </c>
      <c r="C84" s="7" t="s">
        <v>52</v>
      </c>
      <c r="D84" s="7" t="s">
        <v>237</v>
      </c>
      <c r="E84" s="7" t="s">
        <v>253</v>
      </c>
      <c r="F84" s="7" t="s">
        <v>260</v>
      </c>
      <c r="G84" s="7">
        <v>2</v>
      </c>
      <c r="H84" s="7" t="s">
        <v>27</v>
      </c>
      <c r="I84" s="7" t="s">
        <v>94</v>
      </c>
      <c r="J84" s="7" t="s">
        <v>29</v>
      </c>
      <c r="K84" s="17">
        <v>33.6</v>
      </c>
      <c r="L84" s="17">
        <v>43.9</v>
      </c>
      <c r="M84" s="17">
        <v>77.5</v>
      </c>
      <c r="N84" s="18">
        <v>4</v>
      </c>
      <c r="O84" s="19">
        <f t="shared" si="3"/>
        <v>31</v>
      </c>
      <c r="P84" s="20">
        <v>7</v>
      </c>
      <c r="Q84" s="20">
        <v>82.26</v>
      </c>
      <c r="R84" s="31">
        <f t="shared" si="4"/>
        <v>49.356000000000002</v>
      </c>
      <c r="S84" s="32">
        <f t="shared" si="5"/>
        <v>80.355999999999995</v>
      </c>
      <c r="T84" s="33">
        <f>COUNTIF($E$3:E84,E84)</f>
        <v>4</v>
      </c>
      <c r="U84" s="33" t="s">
        <v>39</v>
      </c>
      <c r="V84" s="30"/>
      <c r="W84" s="30"/>
    </row>
    <row r="85" spans="1:23" ht="21" customHeight="1" x14ac:dyDescent="0.15">
      <c r="A85" s="4">
        <v>83</v>
      </c>
      <c r="B85" s="7" t="s">
        <v>261</v>
      </c>
      <c r="C85" s="7" t="s">
        <v>52</v>
      </c>
      <c r="D85" s="7" t="s">
        <v>237</v>
      </c>
      <c r="E85" s="7" t="s">
        <v>253</v>
      </c>
      <c r="F85" s="7" t="s">
        <v>262</v>
      </c>
      <c r="G85" s="7">
        <v>2</v>
      </c>
      <c r="H85" s="7" t="s">
        <v>27</v>
      </c>
      <c r="I85" s="7" t="s">
        <v>263</v>
      </c>
      <c r="J85" s="7" t="s">
        <v>46</v>
      </c>
      <c r="K85" s="17">
        <v>30.9</v>
      </c>
      <c r="L85" s="17">
        <v>48.8</v>
      </c>
      <c r="M85" s="17">
        <v>79.7</v>
      </c>
      <c r="N85" s="18">
        <v>1</v>
      </c>
      <c r="O85" s="19">
        <f t="shared" si="3"/>
        <v>31.880000000000003</v>
      </c>
      <c r="P85" s="20" t="s">
        <v>47</v>
      </c>
      <c r="Q85" s="35">
        <v>0</v>
      </c>
      <c r="R85" s="31">
        <f t="shared" si="4"/>
        <v>0</v>
      </c>
      <c r="S85" s="32">
        <f t="shared" si="5"/>
        <v>31.880000000000003</v>
      </c>
      <c r="T85" s="33">
        <f>COUNTIF($E$3:E85,E85)</f>
        <v>5</v>
      </c>
      <c r="U85" s="33" t="s">
        <v>39</v>
      </c>
      <c r="V85" s="30"/>
      <c r="W85" s="30"/>
    </row>
    <row r="86" spans="1:23" ht="21" customHeight="1" x14ac:dyDescent="0.15">
      <c r="A86" s="6">
        <v>84</v>
      </c>
      <c r="B86" s="7" t="s">
        <v>264</v>
      </c>
      <c r="C86" s="7" t="s">
        <v>52</v>
      </c>
      <c r="D86" s="7" t="s">
        <v>237</v>
      </c>
      <c r="E86" s="7" t="s">
        <v>253</v>
      </c>
      <c r="F86" s="7" t="s">
        <v>265</v>
      </c>
      <c r="G86" s="7">
        <v>2</v>
      </c>
      <c r="H86" s="8" t="s">
        <v>27</v>
      </c>
      <c r="I86" s="8" t="s">
        <v>73</v>
      </c>
      <c r="J86" s="8" t="s">
        <v>245</v>
      </c>
      <c r="K86" s="21">
        <v>29.7</v>
      </c>
      <c r="L86" s="21">
        <v>47.1</v>
      </c>
      <c r="M86" s="17">
        <v>76.8</v>
      </c>
      <c r="N86" s="24">
        <v>7</v>
      </c>
      <c r="O86" s="19">
        <f t="shared" si="3"/>
        <v>30.72</v>
      </c>
      <c r="P86" s="20" t="s">
        <v>47</v>
      </c>
      <c r="Q86" s="35">
        <v>0</v>
      </c>
      <c r="R86" s="31">
        <f t="shared" si="4"/>
        <v>0</v>
      </c>
      <c r="S86" s="32">
        <f t="shared" si="5"/>
        <v>30.72</v>
      </c>
      <c r="T86" s="33">
        <f>COUNTIF($E$3:E86,E86)</f>
        <v>6</v>
      </c>
      <c r="U86" s="33" t="s">
        <v>39</v>
      </c>
      <c r="V86" s="30"/>
      <c r="W86" s="30"/>
    </row>
    <row r="87" spans="1:23" ht="21" customHeight="1" x14ac:dyDescent="0.15">
      <c r="A87" s="4">
        <v>85</v>
      </c>
      <c r="B87" s="7" t="s">
        <v>266</v>
      </c>
      <c r="C87" s="7" t="s">
        <v>23</v>
      </c>
      <c r="D87" s="7" t="s">
        <v>267</v>
      </c>
      <c r="E87" s="7" t="s">
        <v>268</v>
      </c>
      <c r="F87" s="7" t="s">
        <v>269</v>
      </c>
      <c r="G87" s="7">
        <v>2</v>
      </c>
      <c r="H87" s="7" t="s">
        <v>27</v>
      </c>
      <c r="I87" s="7" t="s">
        <v>118</v>
      </c>
      <c r="J87" s="7" t="s">
        <v>38</v>
      </c>
      <c r="K87" s="17">
        <v>30.5</v>
      </c>
      <c r="L87" s="17">
        <v>47.4</v>
      </c>
      <c r="M87" s="17">
        <v>77.900000000000006</v>
      </c>
      <c r="N87" s="18">
        <v>5</v>
      </c>
      <c r="O87" s="19">
        <f t="shared" si="3"/>
        <v>31.160000000000004</v>
      </c>
      <c r="P87" s="20">
        <v>8</v>
      </c>
      <c r="Q87" s="20">
        <v>84.04</v>
      </c>
      <c r="R87" s="31">
        <f t="shared" si="4"/>
        <v>50.423999999999999</v>
      </c>
      <c r="S87" s="32">
        <f t="shared" si="5"/>
        <v>81.584000000000003</v>
      </c>
      <c r="T87" s="33">
        <f>COUNTIF($E$3:E87,E87)</f>
        <v>1</v>
      </c>
      <c r="U87" s="29" t="s">
        <v>30</v>
      </c>
      <c r="V87" s="30"/>
      <c r="W87" s="30"/>
    </row>
    <row r="88" spans="1:23" ht="21" customHeight="1" x14ac:dyDescent="0.15">
      <c r="A88" s="6">
        <v>86</v>
      </c>
      <c r="B88" s="7" t="s">
        <v>270</v>
      </c>
      <c r="C88" s="7" t="s">
        <v>23</v>
      </c>
      <c r="D88" s="7" t="s">
        <v>267</v>
      </c>
      <c r="E88" s="7" t="s">
        <v>268</v>
      </c>
      <c r="F88" s="7" t="s">
        <v>271</v>
      </c>
      <c r="G88" s="7">
        <v>2</v>
      </c>
      <c r="H88" s="7" t="s">
        <v>27</v>
      </c>
      <c r="I88" s="7" t="s">
        <v>62</v>
      </c>
      <c r="J88" s="7" t="s">
        <v>87</v>
      </c>
      <c r="K88" s="17">
        <v>32.299999999999997</v>
      </c>
      <c r="L88" s="17">
        <v>44.9</v>
      </c>
      <c r="M88" s="17">
        <v>77.2</v>
      </c>
      <c r="N88" s="18">
        <v>6</v>
      </c>
      <c r="O88" s="19">
        <f t="shared" si="3"/>
        <v>30.880000000000003</v>
      </c>
      <c r="P88" s="20">
        <v>21</v>
      </c>
      <c r="Q88" s="20">
        <v>83.36</v>
      </c>
      <c r="R88" s="31">
        <f t="shared" si="4"/>
        <v>50.015999999999998</v>
      </c>
      <c r="S88" s="32">
        <f t="shared" si="5"/>
        <v>80.896000000000001</v>
      </c>
      <c r="T88" s="33">
        <f>COUNTIF($E$3:E88,E88)</f>
        <v>2</v>
      </c>
      <c r="U88" s="34" t="s">
        <v>30</v>
      </c>
      <c r="V88" s="30"/>
      <c r="W88" s="30"/>
    </row>
    <row r="89" spans="1:23" ht="21" customHeight="1" x14ac:dyDescent="0.15">
      <c r="A89" s="4">
        <v>87</v>
      </c>
      <c r="B89" s="7" t="s">
        <v>272</v>
      </c>
      <c r="C89" s="7" t="s">
        <v>23</v>
      </c>
      <c r="D89" s="7" t="s">
        <v>267</v>
      </c>
      <c r="E89" s="7" t="s">
        <v>268</v>
      </c>
      <c r="F89" s="7" t="s">
        <v>273</v>
      </c>
      <c r="G89" s="7">
        <v>2</v>
      </c>
      <c r="H89" s="8" t="s">
        <v>27</v>
      </c>
      <c r="I89" s="8" t="s">
        <v>263</v>
      </c>
      <c r="J89" s="8" t="s">
        <v>263</v>
      </c>
      <c r="K89" s="21">
        <v>27.2</v>
      </c>
      <c r="L89" s="21">
        <v>49.4</v>
      </c>
      <c r="M89" s="17">
        <v>76.599999999999994</v>
      </c>
      <c r="N89" s="22">
        <v>7</v>
      </c>
      <c r="O89" s="19">
        <f t="shared" si="3"/>
        <v>30.64</v>
      </c>
      <c r="P89" s="20">
        <v>10</v>
      </c>
      <c r="Q89" s="20">
        <v>81.84</v>
      </c>
      <c r="R89" s="31">
        <f t="shared" si="4"/>
        <v>49.103999999999999</v>
      </c>
      <c r="S89" s="32">
        <f t="shared" si="5"/>
        <v>79.744</v>
      </c>
      <c r="T89" s="33">
        <f>COUNTIF($E$3:E89,E89)</f>
        <v>3</v>
      </c>
      <c r="U89" s="33" t="s">
        <v>39</v>
      </c>
      <c r="V89" s="30"/>
      <c r="W89" s="30"/>
    </row>
    <row r="90" spans="1:23" ht="21" customHeight="1" x14ac:dyDescent="0.15">
      <c r="A90" s="6">
        <v>88</v>
      </c>
      <c r="B90" s="7" t="s">
        <v>274</v>
      </c>
      <c r="C90" s="7" t="s">
        <v>23</v>
      </c>
      <c r="D90" s="7" t="s">
        <v>267</v>
      </c>
      <c r="E90" s="7" t="s">
        <v>268</v>
      </c>
      <c r="F90" s="7" t="s">
        <v>275</v>
      </c>
      <c r="G90" s="7">
        <v>2</v>
      </c>
      <c r="H90" s="7" t="s">
        <v>27</v>
      </c>
      <c r="I90" s="7" t="s">
        <v>73</v>
      </c>
      <c r="J90" s="7" t="s">
        <v>38</v>
      </c>
      <c r="K90" s="17">
        <v>35</v>
      </c>
      <c r="L90" s="17">
        <v>45</v>
      </c>
      <c r="M90" s="17">
        <v>80</v>
      </c>
      <c r="N90" s="18">
        <v>1</v>
      </c>
      <c r="O90" s="19">
        <f t="shared" si="3"/>
        <v>32</v>
      </c>
      <c r="P90" s="20">
        <v>15</v>
      </c>
      <c r="Q90" s="20">
        <v>74.72</v>
      </c>
      <c r="R90" s="31">
        <f t="shared" si="4"/>
        <v>44.832000000000001</v>
      </c>
      <c r="S90" s="32">
        <f t="shared" si="5"/>
        <v>76.831999999999994</v>
      </c>
      <c r="T90" s="33">
        <f>COUNTIF($E$3:E90,E90)</f>
        <v>4</v>
      </c>
      <c r="U90" s="33" t="s">
        <v>39</v>
      </c>
      <c r="V90" s="30"/>
      <c r="W90" s="30"/>
    </row>
    <row r="91" spans="1:23" ht="21" customHeight="1" x14ac:dyDescent="0.15">
      <c r="A91" s="4">
        <v>89</v>
      </c>
      <c r="B91" s="7" t="s">
        <v>276</v>
      </c>
      <c r="C91" s="7" t="s">
        <v>23</v>
      </c>
      <c r="D91" s="7" t="s">
        <v>267</v>
      </c>
      <c r="E91" s="7" t="s">
        <v>268</v>
      </c>
      <c r="F91" s="7" t="s">
        <v>277</v>
      </c>
      <c r="G91" s="7">
        <v>2</v>
      </c>
      <c r="H91" s="7" t="s">
        <v>27</v>
      </c>
      <c r="I91" s="7" t="s">
        <v>82</v>
      </c>
      <c r="J91" s="7" t="s">
        <v>152</v>
      </c>
      <c r="K91" s="17">
        <v>30</v>
      </c>
      <c r="L91" s="17">
        <v>48.5</v>
      </c>
      <c r="M91" s="17">
        <v>78.5</v>
      </c>
      <c r="N91" s="18">
        <v>3</v>
      </c>
      <c r="O91" s="19">
        <f t="shared" si="3"/>
        <v>31.400000000000002</v>
      </c>
      <c r="P91" s="20" t="s">
        <v>47</v>
      </c>
      <c r="Q91" s="35">
        <v>0</v>
      </c>
      <c r="R91" s="31">
        <f t="shared" si="4"/>
        <v>0</v>
      </c>
      <c r="S91" s="32">
        <f t="shared" si="5"/>
        <v>31.400000000000002</v>
      </c>
      <c r="T91" s="33">
        <f>COUNTIF($E$3:E91,E91)</f>
        <v>5</v>
      </c>
      <c r="U91" s="33" t="s">
        <v>39</v>
      </c>
      <c r="V91" s="30"/>
      <c r="W91" s="30"/>
    </row>
    <row r="92" spans="1:23" ht="21" customHeight="1" x14ac:dyDescent="0.15">
      <c r="A92" s="6">
        <v>90</v>
      </c>
      <c r="B92" s="7" t="s">
        <v>278</v>
      </c>
      <c r="C92" s="7" t="s">
        <v>23</v>
      </c>
      <c r="D92" s="7" t="s">
        <v>267</v>
      </c>
      <c r="E92" s="7" t="s">
        <v>268</v>
      </c>
      <c r="F92" s="7" t="s">
        <v>279</v>
      </c>
      <c r="G92" s="7">
        <v>2</v>
      </c>
      <c r="H92" s="7" t="s">
        <v>27</v>
      </c>
      <c r="I92" s="7" t="s">
        <v>42</v>
      </c>
      <c r="J92" s="7" t="s">
        <v>190</v>
      </c>
      <c r="K92" s="17">
        <v>30</v>
      </c>
      <c r="L92" s="17">
        <v>48.5</v>
      </c>
      <c r="M92" s="17">
        <v>78.5</v>
      </c>
      <c r="N92" s="23">
        <v>3</v>
      </c>
      <c r="O92" s="19">
        <f t="shared" si="3"/>
        <v>31.400000000000002</v>
      </c>
      <c r="P92" s="20" t="s">
        <v>47</v>
      </c>
      <c r="Q92" s="35">
        <v>0</v>
      </c>
      <c r="R92" s="31">
        <f t="shared" si="4"/>
        <v>0</v>
      </c>
      <c r="S92" s="32">
        <f t="shared" si="5"/>
        <v>31.400000000000002</v>
      </c>
      <c r="T92" s="33">
        <v>5</v>
      </c>
      <c r="U92" s="33" t="s">
        <v>39</v>
      </c>
      <c r="V92" s="30"/>
      <c r="W92" s="30"/>
    </row>
    <row r="93" spans="1:23" ht="21" customHeight="1" x14ac:dyDescent="0.15">
      <c r="A93" s="4">
        <v>91</v>
      </c>
      <c r="B93" s="7" t="s">
        <v>280</v>
      </c>
      <c r="C93" s="7" t="s">
        <v>23</v>
      </c>
      <c r="D93" s="7" t="s">
        <v>281</v>
      </c>
      <c r="E93" s="7" t="s">
        <v>282</v>
      </c>
      <c r="F93" s="7" t="s">
        <v>283</v>
      </c>
      <c r="G93" s="7">
        <v>1</v>
      </c>
      <c r="H93" s="7" t="s">
        <v>27</v>
      </c>
      <c r="I93" s="7" t="s">
        <v>82</v>
      </c>
      <c r="J93" s="7" t="s">
        <v>245</v>
      </c>
      <c r="K93" s="17">
        <v>32.299999999999997</v>
      </c>
      <c r="L93" s="17">
        <v>46</v>
      </c>
      <c r="M93" s="17">
        <v>78.3</v>
      </c>
      <c r="N93" s="18">
        <v>2</v>
      </c>
      <c r="O93" s="19">
        <f t="shared" si="3"/>
        <v>31.32</v>
      </c>
      <c r="P93" s="20">
        <v>6</v>
      </c>
      <c r="Q93" s="20">
        <v>84.08</v>
      </c>
      <c r="R93" s="31">
        <f t="shared" si="4"/>
        <v>50.448</v>
      </c>
      <c r="S93" s="32">
        <f t="shared" si="5"/>
        <v>81.768000000000001</v>
      </c>
      <c r="T93" s="33">
        <f>COUNTIF($E$3:E93,E93)</f>
        <v>1</v>
      </c>
      <c r="U93" s="34" t="s">
        <v>30</v>
      </c>
      <c r="V93" s="30"/>
      <c r="W93" s="30"/>
    </row>
    <row r="94" spans="1:23" ht="21" customHeight="1" x14ac:dyDescent="0.15">
      <c r="A94" s="6">
        <v>92</v>
      </c>
      <c r="B94" s="7" t="s">
        <v>284</v>
      </c>
      <c r="C94" s="7" t="s">
        <v>23</v>
      </c>
      <c r="D94" s="7" t="s">
        <v>281</v>
      </c>
      <c r="E94" s="7" t="s">
        <v>282</v>
      </c>
      <c r="F94" s="7" t="s">
        <v>285</v>
      </c>
      <c r="G94" s="7">
        <v>1</v>
      </c>
      <c r="H94" s="7" t="s">
        <v>27</v>
      </c>
      <c r="I94" s="7" t="s">
        <v>190</v>
      </c>
      <c r="J94" s="7" t="s">
        <v>43</v>
      </c>
      <c r="K94" s="17">
        <v>32.299999999999997</v>
      </c>
      <c r="L94" s="17">
        <v>48.7</v>
      </c>
      <c r="M94" s="17">
        <v>81</v>
      </c>
      <c r="N94" s="18">
        <v>1</v>
      </c>
      <c r="O94" s="19">
        <f t="shared" si="3"/>
        <v>32.4</v>
      </c>
      <c r="P94" s="20" t="s">
        <v>47</v>
      </c>
      <c r="Q94" s="35">
        <v>0</v>
      </c>
      <c r="R94" s="31">
        <f t="shared" si="4"/>
        <v>0</v>
      </c>
      <c r="S94" s="32">
        <f t="shared" si="5"/>
        <v>32.4</v>
      </c>
      <c r="T94" s="33">
        <f>COUNTIF($E$3:E94,E94)</f>
        <v>2</v>
      </c>
      <c r="U94" s="33" t="s">
        <v>39</v>
      </c>
      <c r="V94" s="30"/>
      <c r="W94" s="30"/>
    </row>
    <row r="95" spans="1:23" ht="21" customHeight="1" x14ac:dyDescent="0.15">
      <c r="A95" s="4">
        <v>93</v>
      </c>
      <c r="B95" s="7" t="s">
        <v>286</v>
      </c>
      <c r="C95" s="7" t="s">
        <v>23</v>
      </c>
      <c r="D95" s="7" t="s">
        <v>281</v>
      </c>
      <c r="E95" s="7" t="s">
        <v>282</v>
      </c>
      <c r="F95" s="7" t="s">
        <v>287</v>
      </c>
      <c r="G95" s="7">
        <v>1</v>
      </c>
      <c r="H95" s="7" t="s">
        <v>27</v>
      </c>
      <c r="I95" s="7" t="s">
        <v>263</v>
      </c>
      <c r="J95" s="7" t="s">
        <v>62</v>
      </c>
      <c r="K95" s="17">
        <v>33.799999999999997</v>
      </c>
      <c r="L95" s="17">
        <v>44.3</v>
      </c>
      <c r="M95" s="17">
        <v>78.099999999999994</v>
      </c>
      <c r="N95" s="18">
        <v>3</v>
      </c>
      <c r="O95" s="19">
        <f t="shared" si="3"/>
        <v>31.24</v>
      </c>
      <c r="P95" s="20" t="s">
        <v>47</v>
      </c>
      <c r="Q95" s="35">
        <v>0</v>
      </c>
      <c r="R95" s="31">
        <f t="shared" si="4"/>
        <v>0</v>
      </c>
      <c r="S95" s="32">
        <f t="shared" si="5"/>
        <v>31.24</v>
      </c>
      <c r="T95" s="33">
        <f>COUNTIF($E$3:E95,E95)</f>
        <v>3</v>
      </c>
      <c r="U95" s="33" t="s">
        <v>39</v>
      </c>
      <c r="V95" s="30"/>
      <c r="W95" s="30"/>
    </row>
    <row r="96" spans="1:23" ht="21" customHeight="1" x14ac:dyDescent="0.15">
      <c r="A96" s="6">
        <v>94</v>
      </c>
      <c r="B96" s="7" t="s">
        <v>288</v>
      </c>
      <c r="C96" s="38" t="s">
        <v>170</v>
      </c>
      <c r="D96" s="38" t="s">
        <v>281</v>
      </c>
      <c r="E96" s="7" t="s">
        <v>289</v>
      </c>
      <c r="F96" s="7" t="s">
        <v>290</v>
      </c>
      <c r="G96" s="7">
        <v>1</v>
      </c>
      <c r="H96" s="7" t="s">
        <v>27</v>
      </c>
      <c r="I96" s="7" t="s">
        <v>28</v>
      </c>
      <c r="J96" s="7" t="s">
        <v>152</v>
      </c>
      <c r="K96" s="17">
        <v>29.4</v>
      </c>
      <c r="L96" s="17">
        <v>44.6</v>
      </c>
      <c r="M96" s="17">
        <v>74</v>
      </c>
      <c r="N96" s="37">
        <v>1</v>
      </c>
      <c r="O96" s="19">
        <f t="shared" si="3"/>
        <v>29.6</v>
      </c>
      <c r="P96" s="20">
        <v>22</v>
      </c>
      <c r="Q96" s="39">
        <v>83.92</v>
      </c>
      <c r="R96" s="31">
        <f t="shared" si="4"/>
        <v>50.351999999999997</v>
      </c>
      <c r="S96" s="32">
        <f t="shared" si="5"/>
        <v>79.951999999999998</v>
      </c>
      <c r="T96" s="33">
        <f>COUNTIF($E$3:E96,E96)</f>
        <v>1</v>
      </c>
      <c r="U96" s="34" t="s">
        <v>30</v>
      </c>
      <c r="V96" s="30"/>
      <c r="W96" s="30"/>
    </row>
    <row r="97" spans="1:23" ht="21" customHeight="1" x14ac:dyDescent="0.15">
      <c r="A97" s="4">
        <v>95</v>
      </c>
      <c r="B97" s="7" t="s">
        <v>291</v>
      </c>
      <c r="C97" s="7" t="s">
        <v>96</v>
      </c>
      <c r="D97" s="7" t="s">
        <v>292</v>
      </c>
      <c r="E97" s="7" t="s">
        <v>293</v>
      </c>
      <c r="F97" s="7" t="s">
        <v>294</v>
      </c>
      <c r="G97" s="7">
        <v>1</v>
      </c>
      <c r="H97" s="7" t="s">
        <v>27</v>
      </c>
      <c r="I97" s="7" t="s">
        <v>131</v>
      </c>
      <c r="J97" s="7" t="s">
        <v>131</v>
      </c>
      <c r="K97" s="17">
        <v>33.299999999999997</v>
      </c>
      <c r="L97" s="17">
        <v>45.1</v>
      </c>
      <c r="M97" s="17">
        <v>78.400000000000006</v>
      </c>
      <c r="N97" s="18">
        <v>1</v>
      </c>
      <c r="O97" s="19">
        <f t="shared" si="3"/>
        <v>31.360000000000003</v>
      </c>
      <c r="P97" s="20">
        <v>2</v>
      </c>
      <c r="Q97" s="20">
        <v>77.959999999999994</v>
      </c>
      <c r="R97" s="31">
        <f t="shared" si="4"/>
        <v>46.775999999999996</v>
      </c>
      <c r="S97" s="32">
        <f t="shared" si="5"/>
        <v>78.135999999999996</v>
      </c>
      <c r="T97" s="33">
        <f>COUNTIF($E$3:E97,E97)</f>
        <v>1</v>
      </c>
      <c r="U97" s="34" t="s">
        <v>30</v>
      </c>
      <c r="V97" s="30"/>
      <c r="W97" s="30"/>
    </row>
    <row r="98" spans="1:23" ht="21" customHeight="1" x14ac:dyDescent="0.15">
      <c r="A98" s="6">
        <v>96</v>
      </c>
      <c r="B98" s="7" t="s">
        <v>295</v>
      </c>
      <c r="C98" s="7" t="s">
        <v>96</v>
      </c>
      <c r="D98" s="7" t="s">
        <v>292</v>
      </c>
      <c r="E98" s="7" t="s">
        <v>293</v>
      </c>
      <c r="F98" s="7" t="s">
        <v>296</v>
      </c>
      <c r="G98" s="7">
        <v>1</v>
      </c>
      <c r="H98" s="7" t="s">
        <v>27</v>
      </c>
      <c r="I98" s="7" t="s">
        <v>43</v>
      </c>
      <c r="J98" s="7" t="s">
        <v>126</v>
      </c>
      <c r="K98" s="17">
        <v>32.200000000000003</v>
      </c>
      <c r="L98" s="17">
        <v>45.9</v>
      </c>
      <c r="M98" s="17">
        <v>78.099999999999994</v>
      </c>
      <c r="N98" s="18">
        <v>2</v>
      </c>
      <c r="O98" s="19">
        <f t="shared" si="3"/>
        <v>31.24</v>
      </c>
      <c r="P98" s="20">
        <v>3</v>
      </c>
      <c r="Q98" s="20">
        <v>73.64</v>
      </c>
      <c r="R98" s="31">
        <f t="shared" si="4"/>
        <v>44.183999999999997</v>
      </c>
      <c r="S98" s="32">
        <f t="shared" si="5"/>
        <v>75.423999999999992</v>
      </c>
      <c r="T98" s="33">
        <f>COUNTIF($E$3:E98,E98)</f>
        <v>2</v>
      </c>
      <c r="U98" s="33" t="s">
        <v>39</v>
      </c>
      <c r="V98" s="30"/>
      <c r="W98" s="30"/>
    </row>
    <row r="99" spans="1:23" ht="21" customHeight="1" x14ac:dyDescent="0.15">
      <c r="A99" s="4">
        <v>97</v>
      </c>
      <c r="B99" s="7" t="s">
        <v>297</v>
      </c>
      <c r="C99" s="7" t="s">
        <v>96</v>
      </c>
      <c r="D99" s="7" t="s">
        <v>292</v>
      </c>
      <c r="E99" s="7" t="s">
        <v>293</v>
      </c>
      <c r="F99" s="7" t="s">
        <v>298</v>
      </c>
      <c r="G99" s="7">
        <v>1</v>
      </c>
      <c r="H99" s="7" t="s">
        <v>27</v>
      </c>
      <c r="I99" s="7" t="s">
        <v>37</v>
      </c>
      <c r="J99" s="7" t="s">
        <v>190</v>
      </c>
      <c r="K99" s="17">
        <v>30</v>
      </c>
      <c r="L99" s="17">
        <v>44.2</v>
      </c>
      <c r="M99" s="17">
        <v>74.2</v>
      </c>
      <c r="N99" s="18">
        <v>3</v>
      </c>
      <c r="O99" s="19">
        <f t="shared" si="3"/>
        <v>29.680000000000003</v>
      </c>
      <c r="P99" s="20" t="s">
        <v>47</v>
      </c>
      <c r="Q99" s="35">
        <v>0</v>
      </c>
      <c r="R99" s="31">
        <f t="shared" si="4"/>
        <v>0</v>
      </c>
      <c r="S99" s="32">
        <f t="shared" si="5"/>
        <v>29.680000000000003</v>
      </c>
      <c r="T99" s="33">
        <f>COUNTIF($E$3:E99,E99)</f>
        <v>3</v>
      </c>
      <c r="U99" s="33" t="s">
        <v>39</v>
      </c>
      <c r="V99" s="30"/>
      <c r="W99" s="30"/>
    </row>
    <row r="100" spans="1:23" ht="21" customHeight="1" x14ac:dyDescent="0.15">
      <c r="A100" s="6">
        <v>98</v>
      </c>
      <c r="B100" s="7" t="s">
        <v>299</v>
      </c>
      <c r="C100" s="7" t="s">
        <v>23</v>
      </c>
      <c r="D100" s="7" t="s">
        <v>292</v>
      </c>
      <c r="E100" s="7" t="s">
        <v>300</v>
      </c>
      <c r="F100" s="7" t="s">
        <v>301</v>
      </c>
      <c r="G100" s="7">
        <v>2</v>
      </c>
      <c r="H100" s="7" t="s">
        <v>27</v>
      </c>
      <c r="I100" s="7" t="s">
        <v>69</v>
      </c>
      <c r="J100" s="7" t="s">
        <v>152</v>
      </c>
      <c r="K100" s="17">
        <v>30.7</v>
      </c>
      <c r="L100" s="17">
        <v>47.5</v>
      </c>
      <c r="M100" s="17">
        <v>78.2</v>
      </c>
      <c r="N100" s="18">
        <v>2</v>
      </c>
      <c r="O100" s="19">
        <f t="shared" si="3"/>
        <v>31.28</v>
      </c>
      <c r="P100" s="20">
        <v>5</v>
      </c>
      <c r="Q100" s="20">
        <v>85.98</v>
      </c>
      <c r="R100" s="31">
        <f t="shared" si="4"/>
        <v>51.588000000000001</v>
      </c>
      <c r="S100" s="32">
        <f t="shared" si="5"/>
        <v>82.867999999999995</v>
      </c>
      <c r="T100" s="33">
        <f>COUNTIF($E$3:E100,E100)</f>
        <v>1</v>
      </c>
      <c r="U100" s="29" t="s">
        <v>30</v>
      </c>
      <c r="V100" s="30"/>
      <c r="W100" s="30"/>
    </row>
    <row r="101" spans="1:23" ht="21" customHeight="1" x14ac:dyDescent="0.15">
      <c r="A101" s="4">
        <v>99</v>
      </c>
      <c r="B101" s="7" t="s">
        <v>302</v>
      </c>
      <c r="C101" s="7" t="s">
        <v>23</v>
      </c>
      <c r="D101" s="7" t="s">
        <v>292</v>
      </c>
      <c r="E101" s="7" t="s">
        <v>300</v>
      </c>
      <c r="F101" s="7" t="s">
        <v>303</v>
      </c>
      <c r="G101" s="7">
        <v>2</v>
      </c>
      <c r="H101" s="7" t="s">
        <v>27</v>
      </c>
      <c r="I101" s="7" t="s">
        <v>27</v>
      </c>
      <c r="J101" s="7" t="s">
        <v>104</v>
      </c>
      <c r="K101" s="17">
        <v>32.9</v>
      </c>
      <c r="L101" s="17">
        <v>44.6</v>
      </c>
      <c r="M101" s="17">
        <v>77.5</v>
      </c>
      <c r="N101" s="18">
        <v>4</v>
      </c>
      <c r="O101" s="19">
        <f t="shared" si="3"/>
        <v>31</v>
      </c>
      <c r="P101" s="20">
        <v>9</v>
      </c>
      <c r="Q101" s="20">
        <v>85</v>
      </c>
      <c r="R101" s="31">
        <f t="shared" si="4"/>
        <v>51</v>
      </c>
      <c r="S101" s="32">
        <f t="shared" si="5"/>
        <v>82</v>
      </c>
      <c r="T101" s="33">
        <f>COUNTIF($E$3:E101,E101)</f>
        <v>2</v>
      </c>
      <c r="U101" s="34" t="s">
        <v>30</v>
      </c>
      <c r="V101" s="30"/>
      <c r="W101" s="30"/>
    </row>
    <row r="102" spans="1:23" ht="21" customHeight="1" x14ac:dyDescent="0.15">
      <c r="A102" s="6">
        <v>100</v>
      </c>
      <c r="B102" s="7" t="s">
        <v>304</v>
      </c>
      <c r="C102" s="7" t="s">
        <v>23</v>
      </c>
      <c r="D102" s="7" t="s">
        <v>292</v>
      </c>
      <c r="E102" s="7" t="s">
        <v>300</v>
      </c>
      <c r="F102" s="7" t="s">
        <v>305</v>
      </c>
      <c r="G102" s="7">
        <v>2</v>
      </c>
      <c r="H102" s="7" t="s">
        <v>27</v>
      </c>
      <c r="I102" s="7" t="s">
        <v>82</v>
      </c>
      <c r="J102" s="7" t="s">
        <v>187</v>
      </c>
      <c r="K102" s="17">
        <v>32.1</v>
      </c>
      <c r="L102" s="17">
        <v>44.7</v>
      </c>
      <c r="M102" s="17">
        <v>76.8</v>
      </c>
      <c r="N102" s="18">
        <v>6</v>
      </c>
      <c r="O102" s="19">
        <f t="shared" si="3"/>
        <v>30.72</v>
      </c>
      <c r="P102" s="20">
        <v>11</v>
      </c>
      <c r="Q102" s="20">
        <v>84.74</v>
      </c>
      <c r="R102" s="31">
        <f t="shared" si="4"/>
        <v>50.843999999999994</v>
      </c>
      <c r="S102" s="32">
        <f t="shared" si="5"/>
        <v>81.563999999999993</v>
      </c>
      <c r="T102" s="33">
        <f>COUNTIF($E$3:E102,E102)</f>
        <v>3</v>
      </c>
      <c r="U102" s="33" t="s">
        <v>39</v>
      </c>
      <c r="V102" s="30"/>
      <c r="W102" s="30"/>
    </row>
    <row r="103" spans="1:23" ht="21" customHeight="1" x14ac:dyDescent="0.15">
      <c r="A103" s="4">
        <v>101</v>
      </c>
      <c r="B103" s="7" t="s">
        <v>306</v>
      </c>
      <c r="C103" s="7" t="s">
        <v>23</v>
      </c>
      <c r="D103" s="7" t="s">
        <v>292</v>
      </c>
      <c r="E103" s="7" t="s">
        <v>300</v>
      </c>
      <c r="F103" s="7" t="s">
        <v>307</v>
      </c>
      <c r="G103" s="7">
        <v>2</v>
      </c>
      <c r="H103" s="7" t="s">
        <v>27</v>
      </c>
      <c r="I103" s="7" t="s">
        <v>79</v>
      </c>
      <c r="J103" s="7" t="s">
        <v>131</v>
      </c>
      <c r="K103" s="17">
        <v>30.5</v>
      </c>
      <c r="L103" s="17">
        <v>48</v>
      </c>
      <c r="M103" s="17">
        <v>78.5</v>
      </c>
      <c r="N103" s="18">
        <v>1</v>
      </c>
      <c r="O103" s="19">
        <f t="shared" si="3"/>
        <v>31.400000000000002</v>
      </c>
      <c r="P103" s="20">
        <v>18</v>
      </c>
      <c r="Q103" s="20">
        <v>82.78</v>
      </c>
      <c r="R103" s="31">
        <f t="shared" si="4"/>
        <v>49.667999999999999</v>
      </c>
      <c r="S103" s="32">
        <f t="shared" si="5"/>
        <v>81.067999999999998</v>
      </c>
      <c r="T103" s="33">
        <f>COUNTIF($E$3:E103,E103)</f>
        <v>4</v>
      </c>
      <c r="U103" s="33" t="s">
        <v>39</v>
      </c>
      <c r="V103" s="30"/>
      <c r="W103" s="30"/>
    </row>
    <row r="104" spans="1:23" ht="21" customHeight="1" x14ac:dyDescent="0.15">
      <c r="A104" s="6">
        <v>102</v>
      </c>
      <c r="B104" s="7" t="s">
        <v>308</v>
      </c>
      <c r="C104" s="7" t="s">
        <v>23</v>
      </c>
      <c r="D104" s="7" t="s">
        <v>292</v>
      </c>
      <c r="E104" s="7" t="s">
        <v>300</v>
      </c>
      <c r="F104" s="7" t="s">
        <v>309</v>
      </c>
      <c r="G104" s="7">
        <v>2</v>
      </c>
      <c r="H104" s="7" t="s">
        <v>27</v>
      </c>
      <c r="I104" s="7" t="s">
        <v>184</v>
      </c>
      <c r="J104" s="7" t="s">
        <v>34</v>
      </c>
      <c r="K104" s="17">
        <v>34.299999999999997</v>
      </c>
      <c r="L104" s="17">
        <v>43.9</v>
      </c>
      <c r="M104" s="17">
        <v>78.2</v>
      </c>
      <c r="N104" s="18">
        <v>2</v>
      </c>
      <c r="O104" s="19">
        <f t="shared" si="3"/>
        <v>31.28</v>
      </c>
      <c r="P104" s="20">
        <v>16</v>
      </c>
      <c r="Q104" s="20">
        <v>81.36</v>
      </c>
      <c r="R104" s="31">
        <f t="shared" si="4"/>
        <v>48.815999999999995</v>
      </c>
      <c r="S104" s="32">
        <f t="shared" si="5"/>
        <v>80.096000000000004</v>
      </c>
      <c r="T104" s="33">
        <f>COUNTIF($E$3:E104,E104)</f>
        <v>5</v>
      </c>
      <c r="U104" s="33" t="s">
        <v>39</v>
      </c>
      <c r="V104" s="30"/>
      <c r="W104" s="30"/>
    </row>
    <row r="105" spans="1:23" ht="21" customHeight="1" x14ac:dyDescent="0.15">
      <c r="A105" s="4">
        <v>103</v>
      </c>
      <c r="B105" s="7" t="s">
        <v>310</v>
      </c>
      <c r="C105" s="7" t="s">
        <v>23</v>
      </c>
      <c r="D105" s="7" t="s">
        <v>292</v>
      </c>
      <c r="E105" s="7" t="s">
        <v>300</v>
      </c>
      <c r="F105" s="7" t="s">
        <v>311</v>
      </c>
      <c r="G105" s="7">
        <v>2</v>
      </c>
      <c r="H105" s="7" t="s">
        <v>27</v>
      </c>
      <c r="I105" s="7" t="s">
        <v>152</v>
      </c>
      <c r="J105" s="7" t="s">
        <v>190</v>
      </c>
      <c r="K105" s="17">
        <v>27.4</v>
      </c>
      <c r="L105" s="17">
        <v>49.7</v>
      </c>
      <c r="M105" s="17">
        <v>77.099999999999994</v>
      </c>
      <c r="N105" s="18">
        <v>5</v>
      </c>
      <c r="O105" s="19">
        <f t="shared" si="3"/>
        <v>30.84</v>
      </c>
      <c r="P105" s="20">
        <v>13</v>
      </c>
      <c r="Q105" s="20">
        <v>81.5</v>
      </c>
      <c r="R105" s="31">
        <f t="shared" si="4"/>
        <v>48.9</v>
      </c>
      <c r="S105" s="32">
        <f t="shared" si="5"/>
        <v>79.739999999999995</v>
      </c>
      <c r="T105" s="33">
        <f>COUNTIF($E$3:E105,E105)</f>
        <v>6</v>
      </c>
      <c r="U105" s="33" t="s">
        <v>39</v>
      </c>
      <c r="V105" s="30"/>
      <c r="W105" s="30"/>
    </row>
    <row r="106" spans="1:23" ht="21" customHeight="1" x14ac:dyDescent="0.15">
      <c r="A106" s="6">
        <v>104</v>
      </c>
      <c r="B106" s="7" t="s">
        <v>312</v>
      </c>
      <c r="C106" s="7" t="s">
        <v>114</v>
      </c>
      <c r="D106" s="7" t="s">
        <v>313</v>
      </c>
      <c r="E106" s="7" t="s">
        <v>314</v>
      </c>
      <c r="F106" s="7" t="s">
        <v>315</v>
      </c>
      <c r="G106" s="7">
        <v>2</v>
      </c>
      <c r="H106" s="7" t="s">
        <v>27</v>
      </c>
      <c r="I106" s="7" t="s">
        <v>91</v>
      </c>
      <c r="J106" s="7" t="s">
        <v>131</v>
      </c>
      <c r="K106" s="17">
        <v>29.8</v>
      </c>
      <c r="L106" s="17">
        <v>47</v>
      </c>
      <c r="M106" s="17">
        <v>76.8</v>
      </c>
      <c r="N106" s="18">
        <v>2</v>
      </c>
      <c r="O106" s="19">
        <f t="shared" si="3"/>
        <v>30.72</v>
      </c>
      <c r="P106" s="20">
        <v>7</v>
      </c>
      <c r="Q106" s="20">
        <v>82</v>
      </c>
      <c r="R106" s="31">
        <f t="shared" si="4"/>
        <v>49.199999999999996</v>
      </c>
      <c r="S106" s="32">
        <f t="shared" si="5"/>
        <v>79.919999999999987</v>
      </c>
      <c r="T106" s="33">
        <f>COUNTIF($E$3:E106,E106)</f>
        <v>1</v>
      </c>
      <c r="U106" s="29" t="s">
        <v>30</v>
      </c>
      <c r="V106" s="30"/>
      <c r="W106" s="30"/>
    </row>
    <row r="107" spans="1:23" ht="21" customHeight="1" x14ac:dyDescent="0.15">
      <c r="A107" s="4">
        <v>105</v>
      </c>
      <c r="B107" s="7" t="s">
        <v>316</v>
      </c>
      <c r="C107" s="7" t="s">
        <v>114</v>
      </c>
      <c r="D107" s="7" t="s">
        <v>313</v>
      </c>
      <c r="E107" s="7" t="s">
        <v>314</v>
      </c>
      <c r="F107" s="7" t="s">
        <v>317</v>
      </c>
      <c r="G107" s="7">
        <v>2</v>
      </c>
      <c r="H107" s="7" t="s">
        <v>27</v>
      </c>
      <c r="I107" s="7" t="s">
        <v>91</v>
      </c>
      <c r="J107" s="7" t="s">
        <v>37</v>
      </c>
      <c r="K107" s="17">
        <v>27.4</v>
      </c>
      <c r="L107" s="17">
        <v>48.2</v>
      </c>
      <c r="M107" s="17">
        <v>75.599999999999994</v>
      </c>
      <c r="N107" s="18">
        <v>6</v>
      </c>
      <c r="O107" s="19">
        <f t="shared" si="3"/>
        <v>30.24</v>
      </c>
      <c r="P107" s="20">
        <v>4</v>
      </c>
      <c r="Q107" s="20">
        <v>81.02</v>
      </c>
      <c r="R107" s="31">
        <f t="shared" si="4"/>
        <v>48.611999999999995</v>
      </c>
      <c r="S107" s="32">
        <f t="shared" si="5"/>
        <v>78.85199999999999</v>
      </c>
      <c r="T107" s="33">
        <f>COUNTIF($E$3:E107,E107)</f>
        <v>2</v>
      </c>
      <c r="U107" s="34" t="s">
        <v>30</v>
      </c>
      <c r="V107" s="30"/>
      <c r="W107" s="30"/>
    </row>
    <row r="108" spans="1:23" ht="21" customHeight="1" x14ac:dyDescent="0.15">
      <c r="A108" s="6">
        <v>106</v>
      </c>
      <c r="B108" s="7" t="s">
        <v>318</v>
      </c>
      <c r="C108" s="7" t="s">
        <v>114</v>
      </c>
      <c r="D108" s="7" t="s">
        <v>313</v>
      </c>
      <c r="E108" s="7" t="s">
        <v>314</v>
      </c>
      <c r="F108" s="7" t="s">
        <v>319</v>
      </c>
      <c r="G108" s="7">
        <v>2</v>
      </c>
      <c r="H108" s="7" t="s">
        <v>27</v>
      </c>
      <c r="I108" s="7" t="s">
        <v>94</v>
      </c>
      <c r="J108" s="7" t="s">
        <v>62</v>
      </c>
      <c r="K108" s="17">
        <v>27.1</v>
      </c>
      <c r="L108" s="17">
        <v>48.7</v>
      </c>
      <c r="M108" s="17">
        <v>75.8</v>
      </c>
      <c r="N108" s="18">
        <v>5</v>
      </c>
      <c r="O108" s="19">
        <f t="shared" si="3"/>
        <v>30.32</v>
      </c>
      <c r="P108" s="20">
        <v>15</v>
      </c>
      <c r="Q108" s="20">
        <v>80.64</v>
      </c>
      <c r="R108" s="31">
        <f t="shared" si="4"/>
        <v>48.384</v>
      </c>
      <c r="S108" s="32">
        <f t="shared" si="5"/>
        <v>78.704000000000008</v>
      </c>
      <c r="T108" s="33">
        <f>COUNTIF($E$3:E108,E108)</f>
        <v>3</v>
      </c>
      <c r="U108" s="33" t="s">
        <v>39</v>
      </c>
      <c r="V108" s="30"/>
      <c r="W108" s="30"/>
    </row>
    <row r="109" spans="1:23" ht="21" customHeight="1" x14ac:dyDescent="0.15">
      <c r="A109" s="4">
        <v>107</v>
      </c>
      <c r="B109" s="7" t="s">
        <v>320</v>
      </c>
      <c r="C109" s="7" t="s">
        <v>114</v>
      </c>
      <c r="D109" s="7" t="s">
        <v>313</v>
      </c>
      <c r="E109" s="7" t="s">
        <v>314</v>
      </c>
      <c r="F109" s="7" t="s">
        <v>321</v>
      </c>
      <c r="G109" s="7">
        <v>2</v>
      </c>
      <c r="H109" s="7" t="s">
        <v>27</v>
      </c>
      <c r="I109" s="7" t="s">
        <v>190</v>
      </c>
      <c r="J109" s="7" t="s">
        <v>73</v>
      </c>
      <c r="K109" s="17">
        <v>30</v>
      </c>
      <c r="L109" s="17">
        <v>46.7</v>
      </c>
      <c r="M109" s="17">
        <v>76.7</v>
      </c>
      <c r="N109" s="18">
        <v>3</v>
      </c>
      <c r="O109" s="19">
        <f t="shared" si="3"/>
        <v>30.680000000000003</v>
      </c>
      <c r="P109" s="20">
        <v>11</v>
      </c>
      <c r="Q109" s="20">
        <v>76.260000000000005</v>
      </c>
      <c r="R109" s="31">
        <f t="shared" si="4"/>
        <v>45.756</v>
      </c>
      <c r="S109" s="32">
        <f t="shared" si="5"/>
        <v>76.436000000000007</v>
      </c>
      <c r="T109" s="33">
        <f>COUNTIF($E$3:E109,E109)</f>
        <v>4</v>
      </c>
      <c r="U109" s="33" t="s">
        <v>39</v>
      </c>
      <c r="V109" s="30"/>
      <c r="W109" s="30"/>
    </row>
    <row r="110" spans="1:23" ht="21" customHeight="1" x14ac:dyDescent="0.15">
      <c r="A110" s="6">
        <v>108</v>
      </c>
      <c r="B110" s="7" t="s">
        <v>322</v>
      </c>
      <c r="C110" s="7" t="s">
        <v>114</v>
      </c>
      <c r="D110" s="7" t="s">
        <v>313</v>
      </c>
      <c r="E110" s="7" t="s">
        <v>314</v>
      </c>
      <c r="F110" s="7" t="s">
        <v>323</v>
      </c>
      <c r="G110" s="7">
        <v>2</v>
      </c>
      <c r="H110" s="7" t="s">
        <v>27</v>
      </c>
      <c r="I110" s="7" t="s">
        <v>63</v>
      </c>
      <c r="J110" s="7" t="s">
        <v>69</v>
      </c>
      <c r="K110" s="17">
        <v>29.5</v>
      </c>
      <c r="L110" s="17">
        <v>50</v>
      </c>
      <c r="M110" s="17">
        <v>79.5</v>
      </c>
      <c r="N110" s="18">
        <v>1</v>
      </c>
      <c r="O110" s="19">
        <f t="shared" si="3"/>
        <v>31.8</v>
      </c>
      <c r="P110" s="20" t="s">
        <v>47</v>
      </c>
      <c r="Q110" s="35">
        <v>0</v>
      </c>
      <c r="R110" s="31">
        <f t="shared" si="4"/>
        <v>0</v>
      </c>
      <c r="S110" s="32">
        <f t="shared" si="5"/>
        <v>31.8</v>
      </c>
      <c r="T110" s="33">
        <f>COUNTIF($E$3:E110,E110)</f>
        <v>5</v>
      </c>
      <c r="U110" s="33" t="s">
        <v>39</v>
      </c>
      <c r="V110" s="30"/>
      <c r="W110" s="30"/>
    </row>
    <row r="111" spans="1:23" ht="21" customHeight="1" x14ac:dyDescent="0.15">
      <c r="A111" s="4">
        <v>109</v>
      </c>
      <c r="B111" s="7" t="s">
        <v>324</v>
      </c>
      <c r="C111" s="7" t="s">
        <v>114</v>
      </c>
      <c r="D111" s="7" t="s">
        <v>313</v>
      </c>
      <c r="E111" s="7" t="s">
        <v>314</v>
      </c>
      <c r="F111" s="7" t="s">
        <v>325</v>
      </c>
      <c r="G111" s="7">
        <v>2</v>
      </c>
      <c r="H111" s="7" t="s">
        <v>27</v>
      </c>
      <c r="I111" s="7" t="s">
        <v>152</v>
      </c>
      <c r="J111" s="7" t="s">
        <v>63</v>
      </c>
      <c r="K111" s="17">
        <v>30.1</v>
      </c>
      <c r="L111" s="17">
        <v>46.4</v>
      </c>
      <c r="M111" s="17">
        <v>76.5</v>
      </c>
      <c r="N111" s="18">
        <v>4</v>
      </c>
      <c r="O111" s="19">
        <f t="shared" si="3"/>
        <v>30.6</v>
      </c>
      <c r="P111" s="20" t="s">
        <v>47</v>
      </c>
      <c r="Q111" s="35">
        <v>0</v>
      </c>
      <c r="R111" s="31">
        <f t="shared" si="4"/>
        <v>0</v>
      </c>
      <c r="S111" s="32">
        <f t="shared" si="5"/>
        <v>30.6</v>
      </c>
      <c r="T111" s="33">
        <f>COUNTIF($E$3:E111,E111)</f>
        <v>6</v>
      </c>
      <c r="U111" s="33" t="s">
        <v>39</v>
      </c>
      <c r="V111" s="30"/>
      <c r="W111" s="30"/>
    </row>
    <row r="112" spans="1:23" ht="21" customHeight="1" x14ac:dyDescent="0.15">
      <c r="A112" s="6">
        <v>110</v>
      </c>
      <c r="B112" s="7" t="s">
        <v>326</v>
      </c>
      <c r="C112" s="7" t="s">
        <v>52</v>
      </c>
      <c r="D112" s="7" t="s">
        <v>313</v>
      </c>
      <c r="E112" s="7" t="s">
        <v>327</v>
      </c>
      <c r="F112" s="7" t="s">
        <v>328</v>
      </c>
      <c r="G112" s="7">
        <v>2</v>
      </c>
      <c r="H112" s="7" t="s">
        <v>27</v>
      </c>
      <c r="I112" s="7" t="s">
        <v>62</v>
      </c>
      <c r="J112" s="7" t="s">
        <v>88</v>
      </c>
      <c r="K112" s="17">
        <v>33.299999999999997</v>
      </c>
      <c r="L112" s="17">
        <v>49.8</v>
      </c>
      <c r="M112" s="17">
        <v>83.1</v>
      </c>
      <c r="N112" s="18">
        <v>1</v>
      </c>
      <c r="O112" s="19">
        <f t="shared" si="3"/>
        <v>33.24</v>
      </c>
      <c r="P112" s="20">
        <v>1</v>
      </c>
      <c r="Q112" s="20">
        <v>84.24</v>
      </c>
      <c r="R112" s="31">
        <f t="shared" si="4"/>
        <v>50.543999999999997</v>
      </c>
      <c r="S112" s="32">
        <f t="shared" si="5"/>
        <v>83.783999999999992</v>
      </c>
      <c r="T112" s="33">
        <f>COUNTIF($E$3:E112,E112)</f>
        <v>1</v>
      </c>
      <c r="U112" s="29" t="s">
        <v>30</v>
      </c>
      <c r="V112" s="30"/>
      <c r="W112" s="30"/>
    </row>
    <row r="113" spans="1:23" ht="21" customHeight="1" x14ac:dyDescent="0.15">
      <c r="A113" s="4">
        <v>111</v>
      </c>
      <c r="B113" s="7" t="s">
        <v>329</v>
      </c>
      <c r="C113" s="7" t="s">
        <v>52</v>
      </c>
      <c r="D113" s="7" t="s">
        <v>313</v>
      </c>
      <c r="E113" s="7" t="s">
        <v>327</v>
      </c>
      <c r="F113" s="7" t="s">
        <v>330</v>
      </c>
      <c r="G113" s="7">
        <v>2</v>
      </c>
      <c r="H113" s="7" t="s">
        <v>27</v>
      </c>
      <c r="I113" s="7" t="s">
        <v>175</v>
      </c>
      <c r="J113" s="7" t="s">
        <v>91</v>
      </c>
      <c r="K113" s="17">
        <v>33</v>
      </c>
      <c r="L113" s="17">
        <v>49.1</v>
      </c>
      <c r="M113" s="17">
        <v>82.1</v>
      </c>
      <c r="N113" s="18">
        <v>2</v>
      </c>
      <c r="O113" s="19">
        <f t="shared" si="3"/>
        <v>32.839999999999996</v>
      </c>
      <c r="P113" s="20">
        <v>20</v>
      </c>
      <c r="Q113" s="20">
        <v>81.52</v>
      </c>
      <c r="R113" s="31">
        <f t="shared" si="4"/>
        <v>48.911999999999999</v>
      </c>
      <c r="S113" s="32">
        <f t="shared" si="5"/>
        <v>81.751999999999995</v>
      </c>
      <c r="T113" s="33">
        <f>COUNTIF($E$3:E113,E113)</f>
        <v>2</v>
      </c>
      <c r="U113" s="34" t="s">
        <v>30</v>
      </c>
      <c r="V113" s="30"/>
      <c r="W113" s="30"/>
    </row>
    <row r="114" spans="1:23" ht="21" customHeight="1" x14ac:dyDescent="0.15">
      <c r="A114" s="6">
        <v>112</v>
      </c>
      <c r="B114" s="7" t="s">
        <v>331</v>
      </c>
      <c r="C114" s="7" t="s">
        <v>52</v>
      </c>
      <c r="D114" s="7" t="s">
        <v>313</v>
      </c>
      <c r="E114" s="7" t="s">
        <v>327</v>
      </c>
      <c r="F114" s="7" t="s">
        <v>332</v>
      </c>
      <c r="G114" s="7">
        <v>2</v>
      </c>
      <c r="H114" s="7" t="s">
        <v>27</v>
      </c>
      <c r="I114" s="7" t="s">
        <v>263</v>
      </c>
      <c r="J114" s="7" t="s">
        <v>28</v>
      </c>
      <c r="K114" s="17">
        <v>31.4</v>
      </c>
      <c r="L114" s="17">
        <v>50.4</v>
      </c>
      <c r="M114" s="17">
        <v>81.8</v>
      </c>
      <c r="N114" s="18">
        <v>3</v>
      </c>
      <c r="O114" s="19">
        <f t="shared" si="3"/>
        <v>32.72</v>
      </c>
      <c r="P114" s="20">
        <v>4</v>
      </c>
      <c r="Q114" s="20">
        <v>81.180000000000007</v>
      </c>
      <c r="R114" s="31">
        <f t="shared" si="4"/>
        <v>48.708000000000006</v>
      </c>
      <c r="S114" s="32">
        <f t="shared" si="5"/>
        <v>81.427999999999997</v>
      </c>
      <c r="T114" s="33">
        <f>COUNTIF($E$3:E114,E114)</f>
        <v>3</v>
      </c>
      <c r="U114" s="33" t="s">
        <v>39</v>
      </c>
      <c r="V114" s="30"/>
      <c r="W114" s="30"/>
    </row>
    <row r="115" spans="1:23" ht="21" customHeight="1" x14ac:dyDescent="0.15">
      <c r="A115" s="4">
        <v>113</v>
      </c>
      <c r="B115" s="7" t="s">
        <v>333</v>
      </c>
      <c r="C115" s="7" t="s">
        <v>52</v>
      </c>
      <c r="D115" s="7" t="s">
        <v>313</v>
      </c>
      <c r="E115" s="7" t="s">
        <v>327</v>
      </c>
      <c r="F115" s="7" t="s">
        <v>334</v>
      </c>
      <c r="G115" s="7">
        <v>2</v>
      </c>
      <c r="H115" s="8" t="s">
        <v>27</v>
      </c>
      <c r="I115" s="8" t="s">
        <v>73</v>
      </c>
      <c r="J115" s="8" t="s">
        <v>63</v>
      </c>
      <c r="K115" s="21">
        <v>29.5</v>
      </c>
      <c r="L115" s="21">
        <v>46.4</v>
      </c>
      <c r="M115" s="17">
        <v>75.900000000000006</v>
      </c>
      <c r="N115" s="22">
        <v>7</v>
      </c>
      <c r="O115" s="19">
        <f t="shared" si="3"/>
        <v>30.360000000000003</v>
      </c>
      <c r="P115" s="20">
        <v>12</v>
      </c>
      <c r="Q115" s="20">
        <v>82.4</v>
      </c>
      <c r="R115" s="31">
        <f t="shared" si="4"/>
        <v>49.440000000000005</v>
      </c>
      <c r="S115" s="32">
        <f t="shared" si="5"/>
        <v>79.800000000000011</v>
      </c>
      <c r="T115" s="33">
        <f>COUNTIF($E$3:E115,E115)</f>
        <v>4</v>
      </c>
      <c r="U115" s="33" t="s">
        <v>39</v>
      </c>
      <c r="V115" s="30"/>
      <c r="W115" s="30"/>
    </row>
    <row r="116" spans="1:23" ht="21" customHeight="1" x14ac:dyDescent="0.15">
      <c r="A116" s="6">
        <v>114</v>
      </c>
      <c r="B116" s="7" t="s">
        <v>335</v>
      </c>
      <c r="C116" s="7" t="s">
        <v>52</v>
      </c>
      <c r="D116" s="7" t="s">
        <v>313</v>
      </c>
      <c r="E116" s="7" t="s">
        <v>327</v>
      </c>
      <c r="F116" s="7" t="s">
        <v>336</v>
      </c>
      <c r="G116" s="7">
        <v>2</v>
      </c>
      <c r="H116" s="7" t="s">
        <v>27</v>
      </c>
      <c r="I116" s="7" t="s">
        <v>69</v>
      </c>
      <c r="J116" s="7" t="s">
        <v>187</v>
      </c>
      <c r="K116" s="17">
        <v>32.4</v>
      </c>
      <c r="L116" s="17">
        <v>45.2</v>
      </c>
      <c r="M116" s="17">
        <v>77.599999999999994</v>
      </c>
      <c r="N116" s="18">
        <v>4</v>
      </c>
      <c r="O116" s="19">
        <f t="shared" si="3"/>
        <v>31.04</v>
      </c>
      <c r="P116" s="20">
        <v>21</v>
      </c>
      <c r="Q116" s="20">
        <v>79.8</v>
      </c>
      <c r="R116" s="31">
        <f t="shared" si="4"/>
        <v>47.879999999999995</v>
      </c>
      <c r="S116" s="32">
        <f t="shared" si="5"/>
        <v>78.919999999999987</v>
      </c>
      <c r="T116" s="33">
        <f>COUNTIF($E$3:E116,E116)</f>
        <v>5</v>
      </c>
      <c r="U116" s="33" t="s">
        <v>39</v>
      </c>
      <c r="V116" s="30"/>
      <c r="W116" s="30"/>
    </row>
    <row r="117" spans="1:23" ht="21" customHeight="1" x14ac:dyDescent="0.15">
      <c r="A117" s="4">
        <v>115</v>
      </c>
      <c r="B117" s="7" t="s">
        <v>337</v>
      </c>
      <c r="C117" s="7" t="s">
        <v>52</v>
      </c>
      <c r="D117" s="7" t="s">
        <v>313</v>
      </c>
      <c r="E117" s="7" t="s">
        <v>327</v>
      </c>
      <c r="F117" s="7" t="s">
        <v>338</v>
      </c>
      <c r="G117" s="7">
        <v>2</v>
      </c>
      <c r="H117" s="7" t="s">
        <v>27</v>
      </c>
      <c r="I117" s="7" t="s">
        <v>62</v>
      </c>
      <c r="J117" s="7" t="s">
        <v>66</v>
      </c>
      <c r="K117" s="17">
        <v>28.1</v>
      </c>
      <c r="L117" s="17">
        <v>48.1</v>
      </c>
      <c r="M117" s="17">
        <v>76.2</v>
      </c>
      <c r="N117" s="23">
        <v>6</v>
      </c>
      <c r="O117" s="19">
        <f t="shared" si="3"/>
        <v>30.480000000000004</v>
      </c>
      <c r="P117" s="20">
        <v>13</v>
      </c>
      <c r="Q117" s="20">
        <v>74.319999999999993</v>
      </c>
      <c r="R117" s="31">
        <f t="shared" si="4"/>
        <v>44.591999999999992</v>
      </c>
      <c r="S117" s="32">
        <f t="shared" si="5"/>
        <v>75.072000000000003</v>
      </c>
      <c r="T117" s="33">
        <f>COUNTIF($E$3:E117,E117)</f>
        <v>6</v>
      </c>
      <c r="U117" s="33" t="s">
        <v>39</v>
      </c>
      <c r="V117" s="30"/>
      <c r="W117" s="30"/>
    </row>
    <row r="118" spans="1:23" ht="21" customHeight="1" x14ac:dyDescent="0.15">
      <c r="A118" s="6">
        <v>116</v>
      </c>
      <c r="B118" s="7" t="s">
        <v>339</v>
      </c>
      <c r="C118" s="7" t="s">
        <v>340</v>
      </c>
      <c r="D118" s="7" t="s">
        <v>313</v>
      </c>
      <c r="E118" s="7" t="s">
        <v>341</v>
      </c>
      <c r="F118" s="7" t="s">
        <v>342</v>
      </c>
      <c r="G118" s="8">
        <v>1</v>
      </c>
      <c r="H118" s="8" t="s">
        <v>27</v>
      </c>
      <c r="I118" s="8" t="s">
        <v>37</v>
      </c>
      <c r="J118" s="8" t="s">
        <v>73</v>
      </c>
      <c r="K118" s="21">
        <v>33.200000000000003</v>
      </c>
      <c r="L118" s="21">
        <v>44.7</v>
      </c>
      <c r="M118" s="17">
        <v>77.900000000000006</v>
      </c>
      <c r="N118" s="22">
        <v>4</v>
      </c>
      <c r="O118" s="19">
        <f t="shared" si="3"/>
        <v>31.160000000000004</v>
      </c>
      <c r="P118" s="20">
        <v>26</v>
      </c>
      <c r="Q118" s="36">
        <v>80.92</v>
      </c>
      <c r="R118" s="31">
        <f t="shared" si="4"/>
        <v>48.552</v>
      </c>
      <c r="S118" s="32">
        <f t="shared" si="5"/>
        <v>79.712000000000003</v>
      </c>
      <c r="T118" s="33">
        <f>COUNTIF($E$3:E118,E118)</f>
        <v>1</v>
      </c>
      <c r="U118" s="34" t="s">
        <v>30</v>
      </c>
      <c r="V118" s="30"/>
      <c r="W118" s="30"/>
    </row>
    <row r="119" spans="1:23" ht="21" customHeight="1" x14ac:dyDescent="0.15">
      <c r="A119" s="4">
        <v>117</v>
      </c>
      <c r="B119" s="7" t="s">
        <v>343</v>
      </c>
      <c r="C119" s="7" t="s">
        <v>340</v>
      </c>
      <c r="D119" s="7" t="s">
        <v>313</v>
      </c>
      <c r="E119" s="7" t="s">
        <v>341</v>
      </c>
      <c r="F119" s="7" t="s">
        <v>344</v>
      </c>
      <c r="G119" s="7">
        <v>1</v>
      </c>
      <c r="H119" s="7" t="s">
        <v>27</v>
      </c>
      <c r="I119" s="7" t="s">
        <v>37</v>
      </c>
      <c r="J119" s="7" t="s">
        <v>263</v>
      </c>
      <c r="K119" s="17">
        <v>31.6</v>
      </c>
      <c r="L119" s="17">
        <v>48.9</v>
      </c>
      <c r="M119" s="17">
        <v>80.5</v>
      </c>
      <c r="N119" s="18">
        <v>1</v>
      </c>
      <c r="O119" s="19">
        <f t="shared" si="3"/>
        <v>32.200000000000003</v>
      </c>
      <c r="P119" s="20" t="s">
        <v>47</v>
      </c>
      <c r="Q119" s="35">
        <v>0</v>
      </c>
      <c r="R119" s="31">
        <f t="shared" si="4"/>
        <v>0</v>
      </c>
      <c r="S119" s="32">
        <f t="shared" si="5"/>
        <v>32.200000000000003</v>
      </c>
      <c r="T119" s="33">
        <f>COUNTIF($E$3:E119,E119)</f>
        <v>2</v>
      </c>
      <c r="U119" s="33" t="s">
        <v>39</v>
      </c>
      <c r="V119" s="30"/>
      <c r="W119" s="30"/>
    </row>
    <row r="120" spans="1:23" ht="21" customHeight="1" x14ac:dyDescent="0.15">
      <c r="A120" s="6">
        <v>118</v>
      </c>
      <c r="B120" s="7" t="s">
        <v>345</v>
      </c>
      <c r="C120" s="7" t="s">
        <v>340</v>
      </c>
      <c r="D120" s="7" t="s">
        <v>313</v>
      </c>
      <c r="E120" s="7" t="s">
        <v>341</v>
      </c>
      <c r="F120" s="7" t="s">
        <v>346</v>
      </c>
      <c r="G120" s="7">
        <v>1</v>
      </c>
      <c r="H120" s="7" t="s">
        <v>27</v>
      </c>
      <c r="I120" s="7" t="s">
        <v>33</v>
      </c>
      <c r="J120" s="7" t="s">
        <v>87</v>
      </c>
      <c r="K120" s="17">
        <v>32.200000000000003</v>
      </c>
      <c r="L120" s="17">
        <v>47.5</v>
      </c>
      <c r="M120" s="17">
        <v>79.7</v>
      </c>
      <c r="N120" s="23">
        <v>2</v>
      </c>
      <c r="O120" s="19">
        <f t="shared" si="3"/>
        <v>31.880000000000003</v>
      </c>
      <c r="P120" s="20" t="s">
        <v>47</v>
      </c>
      <c r="Q120" s="35">
        <v>0</v>
      </c>
      <c r="R120" s="31">
        <f t="shared" si="4"/>
        <v>0</v>
      </c>
      <c r="S120" s="32">
        <f t="shared" si="5"/>
        <v>31.880000000000003</v>
      </c>
      <c r="T120" s="33">
        <f>COUNTIF($E$3:E120,E120)</f>
        <v>3</v>
      </c>
      <c r="U120" s="33" t="s">
        <v>39</v>
      </c>
      <c r="V120" s="30"/>
      <c r="W120" s="30"/>
    </row>
  </sheetData>
  <autoFilter ref="A1:U120"/>
  <sortState ref="A3:V120">
    <sortCondition ref="E3:E120"/>
    <sortCondition descending="1" ref="S3:S120"/>
  </sortState>
  <mergeCells count="1">
    <mergeCell ref="A1:U1"/>
  </mergeCells>
  <phoneticPr fontId="11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综合成绩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cp:lastPrinted>2023-09-12T02:55:30Z</cp:lastPrinted>
  <dcterms:created xsi:type="dcterms:W3CDTF">2023-08-25T08:28:00Z</dcterms:created>
  <dcterms:modified xsi:type="dcterms:W3CDTF">2023-09-12T02:57:17Z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ICV">
    <vt:lpwstr>D5BD4532B0A740858C693826C2B4DB37_13</vt:lpwstr>
  </property>
  <property fmtid="{D5CDD505-2E9C-101B-9397-08002B2CF9AE}" pid="4" name="KSOProductBuildVer">
    <vt:lpwstr>2052-12.1.0.15374</vt:lpwstr>
  </property>
</Properties>
</file>