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Sheet1!$A$2:$P$261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<sst xmlns="http://schemas.openxmlformats.org/spreadsheetml/2006/main" count="1050" uniqueCount="417">
  <si>
    <t>附件：</t>
  </si>
  <si>
    <t>沙洋县2024年事业单位公开招聘工作人员综合成绩表</t>
  </si>
  <si>
    <t>序号</t>
  </si>
  <si>
    <t>姓名</t>
  </si>
  <si>
    <t>抽签号</t>
  </si>
  <si>
    <t>签名</t>
  </si>
  <si>
    <t>招考单位名称</t>
  </si>
  <si>
    <t>报考岗位</t>
  </si>
  <si>
    <t>职位代码</t>
  </si>
  <si>
    <t>招聘人数</t>
  </si>
  <si>
    <t>职业</t>
  </si>
  <si>
    <t>综合</t>
  </si>
  <si>
    <t>笔试
总成绩</t>
  </si>
  <si>
    <t>加分</t>
  </si>
  <si>
    <t>笔试折后分（含政策性加分）</t>
  </si>
  <si>
    <t>面试成绩</t>
  </si>
  <si>
    <t>综合成绩</t>
  </si>
  <si>
    <t>综合成绩排名</t>
  </si>
  <si>
    <t>潘泽宇</t>
  </si>
  <si>
    <r>
      <rPr>
        <sz val="11"/>
        <color indexed="8"/>
        <rFont val="宋体"/>
        <charset val="134"/>
      </rPr>
      <t>沙洋县残疾人劳动就业服务所</t>
    </r>
  </si>
  <si>
    <r>
      <rPr>
        <sz val="11"/>
        <color indexed="8"/>
        <rFont val="宋体"/>
        <charset val="134"/>
      </rPr>
      <t>会计</t>
    </r>
  </si>
  <si>
    <t>14208002001001001</t>
  </si>
  <si>
    <t>杨爽</t>
  </si>
  <si>
    <t>云斯琪</t>
  </si>
  <si>
    <t>全智勇</t>
  </si>
  <si>
    <r>
      <rPr>
        <sz val="11"/>
        <color indexed="8"/>
        <rFont val="宋体"/>
        <charset val="134"/>
      </rPr>
      <t>沙洋县民政局婚姻登记处</t>
    </r>
  </si>
  <si>
    <r>
      <rPr>
        <sz val="11"/>
        <color indexed="8"/>
        <rFont val="宋体"/>
        <charset val="134"/>
      </rPr>
      <t>技术员</t>
    </r>
  </si>
  <si>
    <t>14208002002001001</t>
  </si>
  <si>
    <t>熊子豪</t>
  </si>
  <si>
    <t>王雨蝶</t>
  </si>
  <si>
    <t>刘诗婷</t>
  </si>
  <si>
    <r>
      <rPr>
        <sz val="11"/>
        <color indexed="8"/>
        <rFont val="宋体"/>
        <charset val="134"/>
      </rPr>
      <t>沙洋县医疗保障服务中心</t>
    </r>
  </si>
  <si>
    <t>14208002003001001</t>
  </si>
  <si>
    <t>李家乐</t>
  </si>
  <si>
    <t>孙创明</t>
  </si>
  <si>
    <t>金传捷</t>
  </si>
  <si>
    <t>罗晶晶</t>
  </si>
  <si>
    <r>
      <rPr>
        <sz val="11"/>
        <color indexed="8"/>
        <rFont val="宋体"/>
        <charset val="134"/>
      </rPr>
      <t>工作人员</t>
    </r>
  </si>
  <si>
    <t>14208002003001002</t>
  </si>
  <si>
    <t>祖文佳</t>
  </si>
  <si>
    <t>苏芳</t>
  </si>
  <si>
    <t>胡奕灵</t>
  </si>
  <si>
    <r>
      <rPr>
        <sz val="11"/>
        <color indexed="8"/>
        <rFont val="宋体"/>
        <charset val="134"/>
      </rPr>
      <t>沙洋县城市排涝泵站管理所</t>
    </r>
  </si>
  <si>
    <r>
      <rPr>
        <sz val="11"/>
        <color indexed="8"/>
        <rFont val="宋体"/>
        <charset val="134"/>
      </rPr>
      <t>财务员</t>
    </r>
  </si>
  <si>
    <t>14208002004001001</t>
  </si>
  <si>
    <t>宋丹丹</t>
  </si>
  <si>
    <t>陈金凤</t>
  </si>
  <si>
    <t>肖崇岳</t>
  </si>
  <si>
    <t>14208002004001002</t>
  </si>
  <si>
    <t>孙浩峰</t>
  </si>
  <si>
    <t>王成龙</t>
  </si>
  <si>
    <t>上官文轩</t>
  </si>
  <si>
    <r>
      <rPr>
        <sz val="11"/>
        <color indexed="8"/>
        <rFont val="宋体"/>
        <charset val="134"/>
      </rPr>
      <t>工程师</t>
    </r>
  </si>
  <si>
    <t>14208002004001003</t>
  </si>
  <si>
    <t>黄嘉何</t>
  </si>
  <si>
    <t>陈浩玮</t>
  </si>
  <si>
    <t>吴晓宇</t>
  </si>
  <si>
    <r>
      <rPr>
        <sz val="11"/>
        <color indexed="8"/>
        <rFont val="宋体"/>
        <charset val="134"/>
      </rPr>
      <t>沙洋县大碑湾泵站管理处</t>
    </r>
  </si>
  <si>
    <t>14208002004002001</t>
  </si>
  <si>
    <t>黄胜兰</t>
  </si>
  <si>
    <t>曾文美</t>
  </si>
  <si>
    <t>陈柏孝</t>
  </si>
  <si>
    <t>14208002004002002</t>
  </si>
  <si>
    <t>李开亮</t>
  </si>
  <si>
    <t>张静怡</t>
  </si>
  <si>
    <t>蒋曼</t>
  </si>
  <si>
    <t>李雨峰</t>
  </si>
  <si>
    <t>汪洋</t>
  </si>
  <si>
    <t>冯志强</t>
  </si>
  <si>
    <r>
      <rPr>
        <sz val="11"/>
        <color indexed="8"/>
        <rFont val="宋体"/>
        <charset val="134"/>
      </rPr>
      <t>沙洋县动物检疫站</t>
    </r>
  </si>
  <si>
    <r>
      <rPr>
        <sz val="11"/>
        <color indexed="8"/>
        <rFont val="宋体"/>
        <charset val="134"/>
      </rPr>
      <t>动物检疫员</t>
    </r>
  </si>
  <si>
    <t>14208002005001001</t>
  </si>
  <si>
    <t>刘晓倩</t>
  </si>
  <si>
    <t>王登宇</t>
  </si>
  <si>
    <t>石晓丽</t>
  </si>
  <si>
    <r>
      <rPr>
        <sz val="11"/>
        <color indexed="8"/>
        <rFont val="宋体"/>
        <charset val="134"/>
      </rPr>
      <t>沙洋县科技信息研究中心</t>
    </r>
  </si>
  <si>
    <t>14208002006001001</t>
  </si>
  <si>
    <t>程春燕</t>
  </si>
  <si>
    <t>李强</t>
  </si>
  <si>
    <t>李学谦</t>
  </si>
  <si>
    <r>
      <rPr>
        <sz val="11"/>
        <color indexed="8"/>
        <rFont val="宋体"/>
        <charset val="134"/>
      </rPr>
      <t>沙洋县中小企业服务中心</t>
    </r>
  </si>
  <si>
    <r>
      <rPr>
        <sz val="11"/>
        <color indexed="8"/>
        <rFont val="宋体"/>
        <charset val="134"/>
      </rPr>
      <t>统计员</t>
    </r>
  </si>
  <si>
    <t>14208002006002001</t>
  </si>
  <si>
    <t>陈亚杰</t>
  </si>
  <si>
    <t>李燕妮</t>
  </si>
  <si>
    <t>代童</t>
  </si>
  <si>
    <t>14208002006002002</t>
  </si>
  <si>
    <t>邓王紫宣</t>
  </si>
  <si>
    <t>刘哲浩</t>
  </si>
  <si>
    <t>陈镜倩</t>
  </si>
  <si>
    <r>
      <rPr>
        <sz val="11"/>
        <color indexed="8"/>
        <rFont val="宋体"/>
        <charset val="134"/>
      </rPr>
      <t>沙洋县融媒体中心</t>
    </r>
  </si>
  <si>
    <r>
      <rPr>
        <sz val="11"/>
        <color indexed="8"/>
        <rFont val="宋体"/>
        <charset val="134"/>
      </rPr>
      <t>动漫编辑</t>
    </r>
  </si>
  <si>
    <t>14208002007001001</t>
  </si>
  <si>
    <t>吴佳文</t>
  </si>
  <si>
    <t>余靓君</t>
  </si>
  <si>
    <t>张馨月</t>
  </si>
  <si>
    <t>革格</t>
  </si>
  <si>
    <r>
      <rPr>
        <sz val="11"/>
        <color indexed="8"/>
        <rFont val="宋体"/>
        <charset val="134"/>
      </rPr>
      <t>记者</t>
    </r>
  </si>
  <si>
    <t>14208002007001002</t>
  </si>
  <si>
    <t>王妍百合</t>
  </si>
  <si>
    <t>曹琦</t>
  </si>
  <si>
    <t>林晓茹</t>
  </si>
  <si>
    <t>14208002007001003</t>
  </si>
  <si>
    <t>苏宇涵</t>
  </si>
  <si>
    <t>赵诗莹</t>
  </si>
  <si>
    <t>黄沁悦</t>
  </si>
  <si>
    <r>
      <rPr>
        <sz val="11"/>
        <color indexed="8"/>
        <rFont val="宋体"/>
        <charset val="134"/>
      </rPr>
      <t>沙洋潘集湖国家湿地公园管理局</t>
    </r>
  </si>
  <si>
    <t>14208002009001001</t>
  </si>
  <si>
    <t>王亮</t>
  </si>
  <si>
    <t>万涛</t>
  </si>
  <si>
    <t>邹灵童</t>
  </si>
  <si>
    <r>
      <rPr>
        <sz val="11"/>
        <color indexed="8"/>
        <rFont val="宋体"/>
        <charset val="134"/>
      </rPr>
      <t>会计员</t>
    </r>
  </si>
  <si>
    <t>14208002009001002</t>
  </si>
  <si>
    <t>程禹凡</t>
  </si>
  <si>
    <t>刘莎莎</t>
  </si>
  <si>
    <t>常伟哲</t>
  </si>
  <si>
    <r>
      <rPr>
        <sz val="11"/>
        <color indexed="8"/>
        <rFont val="宋体"/>
        <charset val="134"/>
      </rPr>
      <t>沙洋县野生动物和森林植物保护站</t>
    </r>
  </si>
  <si>
    <t>14208002009002001</t>
  </si>
  <si>
    <t>范诗豪</t>
  </si>
  <si>
    <t>姚舒凡</t>
  </si>
  <si>
    <t>官宇成</t>
  </si>
  <si>
    <t>胡可染</t>
  </si>
  <si>
    <t>黄文秀</t>
  </si>
  <si>
    <t>刘珂健</t>
  </si>
  <si>
    <t>沙洋县官垱镇退役军人服务站</t>
  </si>
  <si>
    <t>14208002010001001</t>
  </si>
  <si>
    <t>张文铮</t>
  </si>
  <si>
    <t>涂文峰</t>
  </si>
  <si>
    <t>易念卫</t>
  </si>
  <si>
    <r>
      <rPr>
        <sz val="11"/>
        <color indexed="8"/>
        <rFont val="宋体"/>
        <charset val="134"/>
      </rPr>
      <t>沙洋县铁路和能源办公室</t>
    </r>
  </si>
  <si>
    <r>
      <rPr>
        <sz val="11"/>
        <color indexed="8"/>
        <rFont val="宋体"/>
        <charset val="134"/>
      </rPr>
      <t>经济员</t>
    </r>
  </si>
  <si>
    <t>14208002011001001</t>
  </si>
  <si>
    <t>易帆</t>
  </si>
  <si>
    <t>陈菲杰</t>
  </si>
  <si>
    <t>张可</t>
  </si>
  <si>
    <t>14208002011001002</t>
  </si>
  <si>
    <t>肖洋</t>
  </si>
  <si>
    <t>全瑶佳</t>
  </si>
  <si>
    <t>周煜淋</t>
  </si>
  <si>
    <t>14208002011001003</t>
  </si>
  <si>
    <t>宋宇峰</t>
  </si>
  <si>
    <t>简鹏程</t>
  </si>
  <si>
    <t>丁庆龙</t>
  </si>
  <si>
    <r>
      <rPr>
        <sz val="11"/>
        <color indexed="8"/>
        <rFont val="宋体"/>
        <charset val="134"/>
      </rPr>
      <t>沙洋县成本调查与价格监测中心</t>
    </r>
  </si>
  <si>
    <t>14208002011002001</t>
  </si>
  <si>
    <t>刘雨晴</t>
  </si>
  <si>
    <t>李响</t>
  </si>
  <si>
    <t>王文倩</t>
  </si>
  <si>
    <t>余晶晶</t>
  </si>
  <si>
    <t>代芳悦</t>
  </si>
  <si>
    <t>张舒怡</t>
  </si>
  <si>
    <r>
      <rPr>
        <sz val="11"/>
        <color indexed="8"/>
        <rFont val="宋体"/>
        <charset val="134"/>
      </rPr>
      <t>沙洋县长湖湿地自然保护区管理局</t>
    </r>
  </si>
  <si>
    <t>14208002012001001</t>
  </si>
  <si>
    <t>高梦圆</t>
  </si>
  <si>
    <t>马建曲</t>
  </si>
  <si>
    <t>唐玮琪</t>
  </si>
  <si>
    <t>赵忠丽</t>
  </si>
  <si>
    <t>王丽</t>
  </si>
  <si>
    <t>姚秦飞</t>
  </si>
  <si>
    <r>
      <rPr>
        <sz val="11"/>
        <color indexed="8"/>
        <rFont val="宋体"/>
        <charset val="134"/>
      </rPr>
      <t>沙洋县植物保护站</t>
    </r>
  </si>
  <si>
    <r>
      <rPr>
        <sz val="11"/>
        <color indexed="8"/>
        <rFont val="宋体"/>
        <charset val="134"/>
      </rPr>
      <t>专技人员</t>
    </r>
  </si>
  <si>
    <t>14208002013001001</t>
  </si>
  <si>
    <t>韦霞柳</t>
  </si>
  <si>
    <t>刘寒蒙</t>
  </si>
  <si>
    <t>李超然</t>
  </si>
  <si>
    <r>
      <rPr>
        <sz val="11"/>
        <color indexed="8"/>
        <rFont val="宋体"/>
        <charset val="134"/>
      </rPr>
      <t>沙洋县文化馆</t>
    </r>
  </si>
  <si>
    <r>
      <rPr>
        <sz val="11"/>
        <color indexed="8"/>
        <rFont val="宋体"/>
        <charset val="134"/>
      </rPr>
      <t>声乐指导</t>
    </r>
  </si>
  <si>
    <t>14208002014001001</t>
  </si>
  <si>
    <t>龚荆穗</t>
  </si>
  <si>
    <t>李欣然</t>
  </si>
  <si>
    <t>张蕴侃</t>
  </si>
  <si>
    <t>沙洋县博物馆</t>
  </si>
  <si>
    <t>14208002014003001</t>
  </si>
  <si>
    <t>郑婧姮</t>
  </si>
  <si>
    <t>陈雨金</t>
  </si>
  <si>
    <t>张郑哲</t>
  </si>
  <si>
    <r>
      <rPr>
        <sz val="11"/>
        <color indexed="8"/>
        <rFont val="宋体"/>
        <charset val="134"/>
      </rPr>
      <t>沙洋县博物馆</t>
    </r>
  </si>
  <si>
    <r>
      <rPr>
        <sz val="11"/>
        <color indexed="8"/>
        <rFont val="宋体"/>
        <charset val="134"/>
      </rPr>
      <t>文物保护</t>
    </r>
  </si>
  <si>
    <t>14208002014003002</t>
  </si>
  <si>
    <t>商熵行</t>
  </si>
  <si>
    <t>胡明燕</t>
  </si>
  <si>
    <t>赵俊翔</t>
  </si>
  <si>
    <r>
      <rPr>
        <sz val="11"/>
        <color indexed="8"/>
        <rFont val="宋体"/>
        <charset val="134"/>
      </rPr>
      <t>考古</t>
    </r>
  </si>
  <si>
    <t>14208002014003003</t>
  </si>
  <si>
    <t>平彩霞</t>
  </si>
  <si>
    <t>孙甜甜</t>
  </si>
  <si>
    <t>李瑞</t>
  </si>
  <si>
    <r>
      <rPr>
        <sz val="11"/>
        <color indexed="8"/>
        <rFont val="宋体"/>
        <charset val="134"/>
      </rPr>
      <t>沙洋县图书馆</t>
    </r>
  </si>
  <si>
    <r>
      <rPr>
        <sz val="11"/>
        <color indexed="8"/>
        <rFont val="宋体"/>
        <charset val="134"/>
      </rPr>
      <t>图书管理</t>
    </r>
  </si>
  <si>
    <t>14208002014004001</t>
  </si>
  <si>
    <t>赵婷薇</t>
  </si>
  <si>
    <t>朱若丹</t>
  </si>
  <si>
    <t>上官文慧</t>
  </si>
  <si>
    <r>
      <rPr>
        <sz val="11"/>
        <color indexed="8"/>
        <rFont val="宋体"/>
        <charset val="134"/>
      </rPr>
      <t>文旅宣传</t>
    </r>
  </si>
  <si>
    <t>14208002014004002</t>
  </si>
  <si>
    <t>张俊荣</t>
  </si>
  <si>
    <t>常子健</t>
  </si>
  <si>
    <t>程相奕</t>
  </si>
  <si>
    <r>
      <rPr>
        <sz val="11"/>
        <color indexed="8"/>
        <rFont val="宋体"/>
        <charset val="134"/>
      </rPr>
      <t>沙洋经济开发区企业服务中心</t>
    </r>
  </si>
  <si>
    <t>14208002015001001</t>
  </si>
  <si>
    <t>周志斌</t>
  </si>
  <si>
    <t>张心怡</t>
  </si>
  <si>
    <t>郭静波</t>
  </si>
  <si>
    <t>沙洋县调解中心</t>
  </si>
  <si>
    <t>14208002016001001</t>
  </si>
  <si>
    <t>李怡菲</t>
  </si>
  <si>
    <t>吴书雨</t>
  </si>
  <si>
    <t>墙森云</t>
  </si>
  <si>
    <t>王楚庆</t>
  </si>
  <si>
    <t>沙洋县曾集镇退役军人服务站</t>
  </si>
  <si>
    <r>
      <rPr>
        <sz val="11"/>
        <color indexed="8"/>
        <rFont val="宋体"/>
        <charset val="134"/>
      </rPr>
      <t>工作人员</t>
    </r>
    <r>
      <rPr>
        <sz val="11"/>
        <color indexed="8"/>
        <rFont val="Times New Roman"/>
        <charset val="134"/>
      </rPr>
      <t>1</t>
    </r>
  </si>
  <si>
    <t>14208002017001001</t>
  </si>
  <si>
    <t>田舒鑫</t>
  </si>
  <si>
    <t>曾浩然</t>
  </si>
  <si>
    <t>梁慧青</t>
  </si>
  <si>
    <r>
      <rPr>
        <sz val="11"/>
        <color indexed="8"/>
        <rFont val="宋体"/>
        <charset val="134"/>
      </rPr>
      <t>工作人员</t>
    </r>
    <r>
      <rPr>
        <sz val="11"/>
        <color indexed="8"/>
        <rFont val="Times New Roman"/>
        <charset val="134"/>
      </rPr>
      <t>2</t>
    </r>
  </si>
  <si>
    <t>14208002017001002</t>
  </si>
  <si>
    <t>尚荣</t>
  </si>
  <si>
    <t>刘钥</t>
  </si>
  <si>
    <t>袁明清</t>
  </si>
  <si>
    <t>沙洋县高阳镇退役军人服务站</t>
  </si>
  <si>
    <r>
      <rPr>
        <sz val="11"/>
        <color indexed="8"/>
        <rFont val="宋体"/>
        <charset val="134"/>
      </rPr>
      <t>退役军人服务站工作人员</t>
    </r>
  </si>
  <si>
    <t>14208002018001001</t>
  </si>
  <si>
    <t>许万高</t>
  </si>
  <si>
    <t>李根</t>
  </si>
  <si>
    <t>向书馨</t>
  </si>
  <si>
    <t>沙洋县职业技术教育中心</t>
  </si>
  <si>
    <r>
      <rPr>
        <sz val="11"/>
        <color indexed="8"/>
        <rFont val="宋体"/>
        <charset val="134"/>
      </rPr>
      <t>护理教师</t>
    </r>
  </si>
  <si>
    <t>14208002019001001</t>
  </si>
  <si>
    <t>张雨琴</t>
  </si>
  <si>
    <t>柳佳可</t>
  </si>
  <si>
    <t>周碧媛</t>
  </si>
  <si>
    <t>何仰洋</t>
  </si>
  <si>
    <r>
      <rPr>
        <sz val="11"/>
        <color indexed="8"/>
        <rFont val="宋体"/>
        <charset val="134"/>
      </rPr>
      <t>沙洋县职业技术教育中心</t>
    </r>
  </si>
  <si>
    <t>汽修教师</t>
  </si>
  <si>
    <t>14208002019001002</t>
  </si>
  <si>
    <t>严可涂</t>
  </si>
  <si>
    <t>胡正基</t>
  </si>
  <si>
    <t>数控教师</t>
  </si>
  <si>
    <t>14208002019001003</t>
  </si>
  <si>
    <t>陈文康</t>
  </si>
  <si>
    <t>胡李阳</t>
  </si>
  <si>
    <t>网络信息管理</t>
  </si>
  <si>
    <t>14208002019001004</t>
  </si>
  <si>
    <t>潘雨濛</t>
  </si>
  <si>
    <t>夏泽</t>
  </si>
  <si>
    <r>
      <rPr>
        <sz val="11"/>
        <color indexed="8"/>
        <rFont val="宋体"/>
        <charset val="134"/>
      </rPr>
      <t>电子商务教师</t>
    </r>
  </si>
  <si>
    <t>14208002019001005</t>
  </si>
  <si>
    <t>万欣怡</t>
  </si>
  <si>
    <t>胡陈晨</t>
  </si>
  <si>
    <t>王睿奇</t>
  </si>
  <si>
    <t>沙洋县人民医院</t>
  </si>
  <si>
    <t>西医临床医生1</t>
  </si>
  <si>
    <t>14208002020001001</t>
  </si>
  <si>
    <t>全海怡</t>
  </si>
  <si>
    <t>吴明聪</t>
  </si>
  <si>
    <t>秦康杰</t>
  </si>
  <si>
    <t>熊丽溶</t>
  </si>
  <si>
    <t>王福英</t>
  </si>
  <si>
    <t>赵梦莹</t>
  </si>
  <si>
    <t>王伊晴</t>
  </si>
  <si>
    <t>范婷婷</t>
  </si>
  <si>
    <t>邱克虎</t>
  </si>
  <si>
    <t>谌宇琪</t>
  </si>
  <si>
    <t>张天圣</t>
  </si>
  <si>
    <t>傅圣泽</t>
  </si>
  <si>
    <t>刘靓妮</t>
  </si>
  <si>
    <t>沈继文</t>
  </si>
  <si>
    <t>西医临床医生2</t>
  </si>
  <si>
    <t>14208002020001002</t>
  </si>
  <si>
    <t>张妍雯</t>
  </si>
  <si>
    <t>杨圣骁</t>
  </si>
  <si>
    <t>楚兵兵</t>
  </si>
  <si>
    <t>李育朋</t>
  </si>
  <si>
    <t>胡俣</t>
  </si>
  <si>
    <t>刘涵蓉</t>
  </si>
  <si>
    <t>毛秋尧</t>
  </si>
  <si>
    <t>吴承娟</t>
  </si>
  <si>
    <t>赵炜</t>
  </si>
  <si>
    <t>刘畅怀</t>
  </si>
  <si>
    <t>曹维昊</t>
  </si>
  <si>
    <t>王聪</t>
  </si>
  <si>
    <t>刘卓</t>
  </si>
  <si>
    <t>刘威</t>
  </si>
  <si>
    <t>中医临床医生</t>
  </si>
  <si>
    <t>14208002020001003</t>
  </si>
  <si>
    <t>蒋张雨</t>
  </si>
  <si>
    <t>丁鹏程</t>
  </si>
  <si>
    <t>王鑫森</t>
  </si>
  <si>
    <t>杨思</t>
  </si>
  <si>
    <t>韩玉春</t>
  </si>
  <si>
    <t>彭焱丽</t>
  </si>
  <si>
    <t>易思祺</t>
  </si>
  <si>
    <t>中西医结合类临床医生</t>
  </si>
  <si>
    <t>14208002020001004</t>
  </si>
  <si>
    <t>易长城</t>
  </si>
  <si>
    <t>兰芳</t>
  </si>
  <si>
    <t>李曼</t>
  </si>
  <si>
    <t>韩格格</t>
  </si>
  <si>
    <t>李晓雯</t>
  </si>
  <si>
    <r>
      <rPr>
        <sz val="11"/>
        <color indexed="8"/>
        <rFont val="宋体"/>
        <charset val="134"/>
      </rPr>
      <t>沙洋县人民医院</t>
    </r>
  </si>
  <si>
    <r>
      <rPr>
        <sz val="11"/>
        <color indexed="8"/>
        <rFont val="宋体"/>
        <charset val="134"/>
      </rPr>
      <t>临床护士</t>
    </r>
  </si>
  <si>
    <t>14208002020001005</t>
  </si>
  <si>
    <t>曾爽</t>
  </si>
  <si>
    <t>李心婷</t>
  </si>
  <si>
    <t>彭雨晴</t>
  </si>
  <si>
    <t>罗梦凡</t>
  </si>
  <si>
    <t>杨杉</t>
  </si>
  <si>
    <t>邓嫣然</t>
  </si>
  <si>
    <t>胡雪玲</t>
  </si>
  <si>
    <t>李莉</t>
  </si>
  <si>
    <t>杨肖</t>
  </si>
  <si>
    <t>许梦娜</t>
  </si>
  <si>
    <t>宋冰洁</t>
  </si>
  <si>
    <t>张婉青</t>
  </si>
  <si>
    <t>吴会敏</t>
  </si>
  <si>
    <t>王小羽</t>
  </si>
  <si>
    <t>罗冲</t>
  </si>
  <si>
    <r>
      <rPr>
        <sz val="11"/>
        <color indexed="8"/>
        <rFont val="宋体"/>
        <charset val="134"/>
      </rPr>
      <t>口腔科医师</t>
    </r>
  </si>
  <si>
    <t>14208002020001006</t>
  </si>
  <si>
    <t>陈丹燕</t>
  </si>
  <si>
    <t>费琴</t>
  </si>
  <si>
    <t>王珺</t>
  </si>
  <si>
    <r>
      <rPr>
        <sz val="11"/>
        <color indexed="8"/>
        <rFont val="宋体"/>
        <charset val="134"/>
      </rPr>
      <t>药房工作人员</t>
    </r>
  </si>
  <si>
    <t>14208002020001007</t>
  </si>
  <si>
    <t>刘雷</t>
  </si>
  <si>
    <t>刘婷婷</t>
  </si>
  <si>
    <t>14208002020001008</t>
  </si>
  <si>
    <t>唐涛</t>
  </si>
  <si>
    <t>鲁蓝绮</t>
  </si>
  <si>
    <t>戴先萍</t>
  </si>
  <si>
    <t>14208002020001009</t>
  </si>
  <si>
    <t>李翔</t>
  </si>
  <si>
    <t>李钟逸</t>
  </si>
  <si>
    <t>张鑫</t>
  </si>
  <si>
    <r>
      <rPr>
        <sz val="11"/>
        <color indexed="8"/>
        <rFont val="宋体"/>
        <charset val="134"/>
      </rPr>
      <t>信息中心工作人员</t>
    </r>
  </si>
  <si>
    <t>14208002020001010</t>
  </si>
  <si>
    <t>刘江</t>
  </si>
  <si>
    <t>陈肖杰</t>
  </si>
  <si>
    <t>胡雪怡</t>
  </si>
  <si>
    <t>郑雨洁</t>
  </si>
  <si>
    <t>钟琳</t>
  </si>
  <si>
    <t>李昊鸿</t>
  </si>
  <si>
    <r>
      <rPr>
        <sz val="11"/>
        <color indexed="8"/>
        <rFont val="宋体"/>
        <charset val="134"/>
      </rPr>
      <t>设备维护科工作人员</t>
    </r>
  </si>
  <si>
    <t>14208002020001011</t>
  </si>
  <si>
    <t>牟康祺</t>
  </si>
  <si>
    <t>李辰星</t>
  </si>
  <si>
    <t>张楚茜</t>
  </si>
  <si>
    <r>
      <rPr>
        <sz val="11"/>
        <color indexed="8"/>
        <rFont val="宋体"/>
        <charset val="134"/>
      </rPr>
      <t>沙洋县中医医院</t>
    </r>
  </si>
  <si>
    <r>
      <rPr>
        <sz val="11"/>
        <color indexed="8"/>
        <rFont val="宋体"/>
        <charset val="134"/>
      </rPr>
      <t>护士</t>
    </r>
  </si>
  <si>
    <t>14208002020002001</t>
  </si>
  <si>
    <t>余林岑</t>
  </si>
  <si>
    <t>蔡丽君</t>
  </si>
  <si>
    <t>龙玲</t>
  </si>
  <si>
    <t>李想</t>
  </si>
  <si>
    <t>谢奥庆</t>
  </si>
  <si>
    <t>赵青</t>
  </si>
  <si>
    <t>李梓昱</t>
  </si>
  <si>
    <t>曾珍</t>
  </si>
  <si>
    <t>高洁</t>
  </si>
  <si>
    <t>杨冰冰</t>
  </si>
  <si>
    <t>李思思</t>
  </si>
  <si>
    <t>李艺雯</t>
  </si>
  <si>
    <r>
      <rPr>
        <sz val="11"/>
        <color indexed="8"/>
        <rFont val="宋体"/>
        <charset val="134"/>
      </rPr>
      <t>沙洋县妇幼保健院</t>
    </r>
  </si>
  <si>
    <t>14208002020003001</t>
  </si>
  <si>
    <t>姚林雨</t>
  </si>
  <si>
    <t>杨星月</t>
  </si>
  <si>
    <t>徐洋</t>
  </si>
  <si>
    <r>
      <rPr>
        <sz val="11"/>
        <color indexed="8"/>
        <rFont val="宋体"/>
        <charset val="134"/>
      </rPr>
      <t>沙洋县城区社区卫生服务中心</t>
    </r>
  </si>
  <si>
    <r>
      <rPr>
        <sz val="11"/>
        <color indexed="8"/>
        <rFont val="宋体"/>
        <charset val="134"/>
      </rPr>
      <t>针灸推拿医生</t>
    </r>
  </si>
  <si>
    <t>14208002020004001</t>
  </si>
  <si>
    <t>聂珊</t>
  </si>
  <si>
    <t>朱启多</t>
  </si>
  <si>
    <r>
      <rPr>
        <sz val="11"/>
        <color indexed="8"/>
        <rFont val="宋体"/>
        <charset val="134"/>
      </rPr>
      <t>沙洋县十里铺镇卫生院</t>
    </r>
  </si>
  <si>
    <t>14208002020005002</t>
  </si>
  <si>
    <t>朱丽艳</t>
  </si>
  <si>
    <t>张子寒</t>
  </si>
  <si>
    <t>黄力</t>
  </si>
  <si>
    <r>
      <rPr>
        <sz val="11"/>
        <color indexed="8"/>
        <rFont val="宋体"/>
        <charset val="134"/>
      </rPr>
      <t>沙洋县拾回桥镇卫生院</t>
    </r>
  </si>
  <si>
    <t>14208002020006001</t>
  </si>
  <si>
    <t>许筱</t>
  </si>
  <si>
    <t>廖颖雯</t>
  </si>
  <si>
    <t>吴婷</t>
  </si>
  <si>
    <r>
      <rPr>
        <sz val="11"/>
        <color indexed="8"/>
        <rFont val="宋体"/>
        <charset val="134"/>
      </rPr>
      <t>沙洋县后港镇中心卫生院</t>
    </r>
  </si>
  <si>
    <t>14208002020007001</t>
  </si>
  <si>
    <t>周婉玲</t>
  </si>
  <si>
    <t>潘俊婕</t>
  </si>
  <si>
    <t>刘雅婷</t>
  </si>
  <si>
    <t>14208002020007002</t>
  </si>
  <si>
    <t>杨昕琳</t>
  </si>
  <si>
    <t>易子韵</t>
  </si>
  <si>
    <t>赖福瑞</t>
  </si>
  <si>
    <r>
      <rPr>
        <sz val="11"/>
        <color indexed="8"/>
        <rFont val="宋体"/>
        <charset val="134"/>
      </rPr>
      <t>沙洋县李市镇卫生院</t>
    </r>
  </si>
  <si>
    <t>14208002020009003</t>
  </si>
  <si>
    <t>邹磊</t>
  </si>
  <si>
    <t>董俊杰</t>
  </si>
  <si>
    <t>蔡雯雯</t>
  </si>
  <si>
    <r>
      <rPr>
        <sz val="11"/>
        <color indexed="8"/>
        <rFont val="宋体"/>
        <charset val="134"/>
      </rPr>
      <t>沙洋县马良镇卫生院</t>
    </r>
  </si>
  <si>
    <t>14208002020010001</t>
  </si>
  <si>
    <t>陈茜萌</t>
  </si>
  <si>
    <t>赵维莹</t>
  </si>
  <si>
    <t>杨铭</t>
  </si>
  <si>
    <r>
      <rPr>
        <sz val="11"/>
        <color indexed="8"/>
        <rFont val="宋体"/>
        <charset val="134"/>
      </rPr>
      <t>沙洋县高阳镇卫生院</t>
    </r>
  </si>
  <si>
    <r>
      <rPr>
        <sz val="11"/>
        <color indexed="8"/>
        <rFont val="宋体"/>
        <charset val="134"/>
      </rPr>
      <t>西医临床医生</t>
    </r>
  </si>
  <si>
    <t>14208002020011001</t>
  </si>
  <si>
    <t>冯政操</t>
  </si>
  <si>
    <t>许竹君</t>
  </si>
  <si>
    <t>罗晓青</t>
  </si>
  <si>
    <r>
      <rPr>
        <sz val="11"/>
        <color indexed="8"/>
        <rFont val="宋体"/>
        <charset val="134"/>
      </rPr>
      <t>沙洋县曾集镇卫生院</t>
    </r>
  </si>
  <si>
    <t>14208002020012001</t>
  </si>
  <si>
    <t>李官骏</t>
  </si>
  <si>
    <t>罗琴</t>
  </si>
  <si>
    <t>陈荆京</t>
  </si>
  <si>
    <r>
      <rPr>
        <sz val="11"/>
        <color indexed="8"/>
        <rFont val="宋体"/>
        <charset val="134"/>
      </rPr>
      <t>沙洋县政府投资工程建设管理中心</t>
    </r>
  </si>
  <si>
    <t>14208002021001001</t>
  </si>
  <si>
    <t>石岩森</t>
  </si>
  <si>
    <t>徐茂涵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</si>
</sst>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sz val="11"/>
      <color indexed="8"/>
      <name val="Times New Roman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9" fillId="0" borderId="0"/>
    <xf numFmtId="0" fontId="28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61"/>
  <sheetViews>
    <sheetView tabSelected="1" zoomScale="80" zoomScaleNormal="80" workbookViewId="0">
      <selection activeCell="A1" sqref="A1:B1"/>
    </sheetView>
  </sheetViews>
  <sheetFormatPr defaultColWidth="9" defaultRowHeight="23.1" customHeight="1"/>
  <cols>
    <col min="1" max="1" width="6.25925925925926" style="1" customWidth="1"/>
    <col min="2" max="2" width="8.5" style="1" customWidth="1"/>
    <col min="3" max="3" width="9" style="1" hidden="1" customWidth="1"/>
    <col min="4" max="4" width="11.1296296296296" style="1" hidden="1" customWidth="1"/>
    <col min="5" max="5" width="29.1296296296296" style="1" customWidth="1"/>
    <col min="6" max="6" width="14" style="5" customWidth="1"/>
    <col min="7" max="7" width="20.3796296296296" style="1" customWidth="1"/>
    <col min="8" max="8" width="6.09259259259259" style="1" customWidth="1"/>
    <col min="9" max="11" width="9" style="1" customWidth="1"/>
    <col min="12" max="12" width="5.37962962962963" style="1" customWidth="1"/>
    <col min="13" max="13" width="10.3055555555556" style="6" customWidth="1"/>
    <col min="14" max="14" width="9" style="1"/>
    <col min="15" max="15" width="12.8796296296296" style="1"/>
    <col min="16" max="16" width="5.46296296296296" style="1" customWidth="1"/>
    <col min="17" max="16384" width="9" style="1"/>
  </cols>
  <sheetData>
    <row r="1" customHeight="1" spans="1:2">
      <c r="A1" s="7" t="s">
        <v>0</v>
      </c>
      <c r="B1" s="7"/>
    </row>
    <row r="2" s="1" customFormat="1" ht="33.9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67" customHeight="1" spans="1:16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7" t="s">
        <v>14</v>
      </c>
      <c r="N3" s="9" t="s">
        <v>15</v>
      </c>
      <c r="O3" s="9" t="s">
        <v>16</v>
      </c>
      <c r="P3" s="9" t="s">
        <v>17</v>
      </c>
    </row>
    <row r="4" s="1" customFormat="1" ht="14.4" spans="1:16381">
      <c r="A4" s="12">
        <v>1</v>
      </c>
      <c r="B4" s="13" t="s">
        <v>18</v>
      </c>
      <c r="C4" s="12"/>
      <c r="D4" s="12"/>
      <c r="E4" s="14" t="s">
        <v>19</v>
      </c>
      <c r="F4" s="14" t="s">
        <v>20</v>
      </c>
      <c r="G4" s="13" t="s">
        <v>21</v>
      </c>
      <c r="H4" s="13">
        <v>1</v>
      </c>
      <c r="I4" s="13">
        <v>110</v>
      </c>
      <c r="J4" s="13">
        <v>88.5</v>
      </c>
      <c r="K4" s="13">
        <v>198.5</v>
      </c>
      <c r="L4" s="13"/>
      <c r="M4" s="18">
        <f t="shared" ref="M4:M28" si="0">(K4/3+L4)*0.4</f>
        <v>26.4666666666667</v>
      </c>
      <c r="N4" s="12">
        <v>81.5</v>
      </c>
      <c r="O4" s="19">
        <f t="shared" ref="O4:O67" si="1">M4+N4*0.6</f>
        <v>75.3666666666667</v>
      </c>
      <c r="P4" s="12">
        <f>SUMPRODUCT((G$4:G$261=G4)*(O$4:O$261&gt;O4))+1</f>
        <v>1</v>
      </c>
      <c r="XEX4" s="4"/>
      <c r="XEY4" s="4"/>
      <c r="XEZ4" s="4"/>
      <c r="XFA4" s="4"/>
    </row>
    <row r="5" s="1" customFormat="1" ht="14.4" spans="1:16381">
      <c r="A5" s="12">
        <v>2</v>
      </c>
      <c r="B5" s="13" t="s">
        <v>22</v>
      </c>
      <c r="C5" s="12"/>
      <c r="D5" s="12"/>
      <c r="E5" s="14" t="s">
        <v>19</v>
      </c>
      <c r="F5" s="14" t="s">
        <v>20</v>
      </c>
      <c r="G5" s="13" t="s">
        <v>21</v>
      </c>
      <c r="H5" s="13">
        <v>1</v>
      </c>
      <c r="I5" s="13">
        <v>92</v>
      </c>
      <c r="J5" s="13">
        <v>96.5</v>
      </c>
      <c r="K5" s="13">
        <v>188.5</v>
      </c>
      <c r="L5" s="13">
        <v>5</v>
      </c>
      <c r="M5" s="18">
        <f t="shared" si="0"/>
        <v>27.1333333333333</v>
      </c>
      <c r="N5" s="12">
        <v>75.34</v>
      </c>
      <c r="O5" s="19">
        <f t="shared" si="1"/>
        <v>72.3373333333333</v>
      </c>
      <c r="P5" s="12">
        <f>SUMPRODUCT((G$4:G$261=G5)*(O$4:O$261&gt;O5))+1</f>
        <v>2</v>
      </c>
      <c r="XEX5" s="4"/>
      <c r="XEY5" s="4"/>
      <c r="XEZ5" s="4"/>
      <c r="XFA5" s="4"/>
    </row>
    <row r="6" s="1" customFormat="1" ht="14.4" spans="1:16381">
      <c r="A6" s="12">
        <v>3</v>
      </c>
      <c r="B6" s="13" t="s">
        <v>23</v>
      </c>
      <c r="C6" s="12"/>
      <c r="D6" s="12"/>
      <c r="E6" s="14" t="s">
        <v>19</v>
      </c>
      <c r="F6" s="14" t="s">
        <v>20</v>
      </c>
      <c r="G6" s="13" t="s">
        <v>21</v>
      </c>
      <c r="H6" s="13">
        <v>1</v>
      </c>
      <c r="I6" s="13">
        <v>95</v>
      </c>
      <c r="J6" s="13">
        <v>90</v>
      </c>
      <c r="K6" s="13">
        <v>185</v>
      </c>
      <c r="L6" s="13"/>
      <c r="M6" s="18">
        <f t="shared" si="0"/>
        <v>24.6666666666667</v>
      </c>
      <c r="N6" s="12">
        <v>79.4</v>
      </c>
      <c r="O6" s="19">
        <f t="shared" si="1"/>
        <v>72.3066666666667</v>
      </c>
      <c r="P6" s="12">
        <f>SUMPRODUCT((G$4:G$261=G6)*(O$4:O$261&gt;O6))+1</f>
        <v>3</v>
      </c>
      <c r="XEX6" s="4"/>
      <c r="XEY6" s="4"/>
      <c r="XEZ6" s="4"/>
      <c r="XFA6" s="4"/>
    </row>
    <row r="7" s="1" customFormat="1" ht="14.4" spans="1:16">
      <c r="A7" s="12">
        <v>4</v>
      </c>
      <c r="B7" s="13" t="s">
        <v>24</v>
      </c>
      <c r="C7" s="12"/>
      <c r="D7" s="12"/>
      <c r="E7" s="14" t="s">
        <v>25</v>
      </c>
      <c r="F7" s="14" t="s">
        <v>26</v>
      </c>
      <c r="G7" s="13" t="s">
        <v>27</v>
      </c>
      <c r="H7" s="13">
        <v>1</v>
      </c>
      <c r="I7" s="13">
        <v>120.5</v>
      </c>
      <c r="J7" s="13">
        <v>81</v>
      </c>
      <c r="K7" s="13">
        <v>201.5</v>
      </c>
      <c r="L7" s="13"/>
      <c r="M7" s="18">
        <f t="shared" si="0"/>
        <v>26.8666666666667</v>
      </c>
      <c r="N7" s="12">
        <v>83.58</v>
      </c>
      <c r="O7" s="19">
        <f t="shared" si="1"/>
        <v>77.0146666666667</v>
      </c>
      <c r="P7" s="12">
        <f>SUMPRODUCT((G$4:G$261=G7)*(O$4:O$261&gt;O7))+1</f>
        <v>1</v>
      </c>
    </row>
    <row r="8" s="1" customFormat="1" ht="14.4" spans="1:16">
      <c r="A8" s="12">
        <v>5</v>
      </c>
      <c r="B8" s="13" t="s">
        <v>28</v>
      </c>
      <c r="C8" s="12"/>
      <c r="D8" s="12"/>
      <c r="E8" s="14" t="s">
        <v>25</v>
      </c>
      <c r="F8" s="14" t="s">
        <v>26</v>
      </c>
      <c r="G8" s="13" t="s">
        <v>27</v>
      </c>
      <c r="H8" s="13">
        <v>1</v>
      </c>
      <c r="I8" s="13">
        <v>116.5</v>
      </c>
      <c r="J8" s="13">
        <v>88</v>
      </c>
      <c r="K8" s="13">
        <v>204.5</v>
      </c>
      <c r="L8" s="13"/>
      <c r="M8" s="18">
        <f t="shared" si="0"/>
        <v>27.2666666666667</v>
      </c>
      <c r="N8" s="12">
        <v>0</v>
      </c>
      <c r="O8" s="19">
        <f t="shared" si="1"/>
        <v>27.2666666666667</v>
      </c>
      <c r="P8" s="12">
        <f>SUMPRODUCT((G$4:G$261=G8)*(O$4:O$261&gt;O8))+1</f>
        <v>2</v>
      </c>
    </row>
    <row r="9" s="1" customFormat="1" ht="14.4" spans="1:16">
      <c r="A9" s="12">
        <v>6</v>
      </c>
      <c r="B9" s="13" t="s">
        <v>29</v>
      </c>
      <c r="C9" s="12"/>
      <c r="D9" s="12"/>
      <c r="E9" s="14" t="s">
        <v>25</v>
      </c>
      <c r="F9" s="14" t="s">
        <v>26</v>
      </c>
      <c r="G9" s="13" t="s">
        <v>27</v>
      </c>
      <c r="H9" s="13">
        <v>1</v>
      </c>
      <c r="I9" s="13">
        <v>108</v>
      </c>
      <c r="J9" s="13">
        <v>91</v>
      </c>
      <c r="K9" s="13">
        <v>199</v>
      </c>
      <c r="L9" s="13"/>
      <c r="M9" s="18">
        <f t="shared" si="0"/>
        <v>26.5333333333333</v>
      </c>
      <c r="N9" s="12">
        <v>0</v>
      </c>
      <c r="O9" s="19">
        <f t="shared" si="1"/>
        <v>26.5333333333333</v>
      </c>
      <c r="P9" s="12">
        <f>SUMPRODUCT((G$4:G$261=G9)*(O$4:O$261&gt;O9))+1</f>
        <v>3</v>
      </c>
    </row>
    <row r="10" s="1" customFormat="1" ht="14.4" spans="1:16">
      <c r="A10" s="12">
        <v>7</v>
      </c>
      <c r="B10" s="13" t="s">
        <v>30</v>
      </c>
      <c r="C10" s="12"/>
      <c r="D10" s="12"/>
      <c r="E10" s="14" t="s">
        <v>31</v>
      </c>
      <c r="F10" s="14" t="s">
        <v>20</v>
      </c>
      <c r="G10" s="13" t="s">
        <v>32</v>
      </c>
      <c r="H10" s="13">
        <v>1</v>
      </c>
      <c r="I10" s="13">
        <v>97.5</v>
      </c>
      <c r="J10" s="13">
        <v>108</v>
      </c>
      <c r="K10" s="13">
        <v>205.5</v>
      </c>
      <c r="L10" s="13"/>
      <c r="M10" s="18">
        <f t="shared" si="0"/>
        <v>27.4</v>
      </c>
      <c r="N10" s="12">
        <v>85.72</v>
      </c>
      <c r="O10" s="19">
        <f t="shared" si="1"/>
        <v>78.832</v>
      </c>
      <c r="P10" s="12">
        <f>SUMPRODUCT((G$4:G$261=G10)*(O$4:O$261&gt;O10))+1</f>
        <v>1</v>
      </c>
    </row>
    <row r="11" s="1" customFormat="1" ht="14.4" spans="1:16">
      <c r="A11" s="12">
        <v>8</v>
      </c>
      <c r="B11" s="13" t="s">
        <v>33</v>
      </c>
      <c r="C11" s="12"/>
      <c r="D11" s="12"/>
      <c r="E11" s="14" t="s">
        <v>31</v>
      </c>
      <c r="F11" s="14" t="s">
        <v>20</v>
      </c>
      <c r="G11" s="13" t="s">
        <v>32</v>
      </c>
      <c r="H11" s="13">
        <v>1</v>
      </c>
      <c r="I11" s="13">
        <v>105.5</v>
      </c>
      <c r="J11" s="13">
        <v>79</v>
      </c>
      <c r="K11" s="13">
        <v>184.5</v>
      </c>
      <c r="L11" s="13"/>
      <c r="M11" s="18">
        <f t="shared" si="0"/>
        <v>24.6</v>
      </c>
      <c r="N11" s="12">
        <v>83.56</v>
      </c>
      <c r="O11" s="19">
        <f t="shared" si="1"/>
        <v>74.736</v>
      </c>
      <c r="P11" s="12">
        <f>SUMPRODUCT((G$4:G$261=G11)*(O$4:O$261&gt;O11))+1</f>
        <v>2</v>
      </c>
    </row>
    <row r="12" s="1" customFormat="1" ht="14.4" spans="1:16">
      <c r="A12" s="12">
        <v>9</v>
      </c>
      <c r="B12" s="13" t="s">
        <v>34</v>
      </c>
      <c r="C12" s="12"/>
      <c r="D12" s="12"/>
      <c r="E12" s="14" t="s">
        <v>31</v>
      </c>
      <c r="F12" s="14" t="s">
        <v>20</v>
      </c>
      <c r="G12" s="13" t="s">
        <v>32</v>
      </c>
      <c r="H12" s="13">
        <v>1</v>
      </c>
      <c r="I12" s="13">
        <v>96</v>
      </c>
      <c r="J12" s="13">
        <v>81.5</v>
      </c>
      <c r="K12" s="13">
        <v>177.5</v>
      </c>
      <c r="L12" s="13"/>
      <c r="M12" s="18">
        <f t="shared" si="0"/>
        <v>23.6666666666667</v>
      </c>
      <c r="N12" s="12">
        <v>83.38</v>
      </c>
      <c r="O12" s="19">
        <f t="shared" si="1"/>
        <v>73.6946666666667</v>
      </c>
      <c r="P12" s="12">
        <f>SUMPRODUCT((G$4:G$261=G12)*(O$4:O$261&gt;O12))+1</f>
        <v>3</v>
      </c>
    </row>
    <row r="13" s="1" customFormat="1" ht="14.4" spans="1:16">
      <c r="A13" s="12">
        <v>10</v>
      </c>
      <c r="B13" s="13" t="s">
        <v>35</v>
      </c>
      <c r="C13" s="12"/>
      <c r="D13" s="12"/>
      <c r="E13" s="14" t="s">
        <v>31</v>
      </c>
      <c r="F13" s="14" t="s">
        <v>20</v>
      </c>
      <c r="G13" s="13" t="s">
        <v>32</v>
      </c>
      <c r="H13" s="13">
        <v>1</v>
      </c>
      <c r="I13" s="13">
        <v>98.5</v>
      </c>
      <c r="J13" s="13">
        <v>79</v>
      </c>
      <c r="K13" s="13">
        <v>177.5</v>
      </c>
      <c r="L13" s="13"/>
      <c r="M13" s="18">
        <f t="shared" si="0"/>
        <v>23.6666666666667</v>
      </c>
      <c r="N13" s="12">
        <v>0</v>
      </c>
      <c r="O13" s="19">
        <f t="shared" si="1"/>
        <v>23.6666666666667</v>
      </c>
      <c r="P13" s="12">
        <f>SUMPRODUCT((G$4:G$261=G13)*(O$4:O$261&gt;O13))+1</f>
        <v>4</v>
      </c>
    </row>
    <row r="14" s="1" customFormat="1" ht="14.4" spans="1:16">
      <c r="A14" s="12">
        <v>11</v>
      </c>
      <c r="B14" s="13" t="s">
        <v>36</v>
      </c>
      <c r="C14" s="12"/>
      <c r="D14" s="12"/>
      <c r="E14" s="14" t="s">
        <v>31</v>
      </c>
      <c r="F14" s="14" t="s">
        <v>37</v>
      </c>
      <c r="G14" s="24" t="s">
        <v>38</v>
      </c>
      <c r="H14" s="13">
        <v>1</v>
      </c>
      <c r="I14" s="13">
        <v>102.5</v>
      </c>
      <c r="J14" s="13">
        <v>96</v>
      </c>
      <c r="K14" s="13">
        <v>198.5</v>
      </c>
      <c r="L14" s="13"/>
      <c r="M14" s="18">
        <f t="shared" si="0"/>
        <v>26.4666666666667</v>
      </c>
      <c r="N14" s="12">
        <v>82.72</v>
      </c>
      <c r="O14" s="19">
        <f t="shared" si="1"/>
        <v>76.0986666666667</v>
      </c>
      <c r="P14" s="12">
        <f>SUMPRODUCT((G$4:G$261=G14)*(O$4:O$261&gt;O14))+1</f>
        <v>1</v>
      </c>
    </row>
    <row r="15" s="1" customFormat="1" ht="14.4" spans="1:16">
      <c r="A15" s="12">
        <v>12</v>
      </c>
      <c r="B15" s="13" t="s">
        <v>39</v>
      </c>
      <c r="C15" s="12"/>
      <c r="D15" s="12"/>
      <c r="E15" s="14" t="s">
        <v>31</v>
      </c>
      <c r="F15" s="14" t="s">
        <v>37</v>
      </c>
      <c r="G15" s="13" t="s">
        <v>38</v>
      </c>
      <c r="H15" s="13">
        <v>1</v>
      </c>
      <c r="I15" s="13">
        <v>109.5</v>
      </c>
      <c r="J15" s="13">
        <v>88</v>
      </c>
      <c r="K15" s="13">
        <v>197.5</v>
      </c>
      <c r="L15" s="13"/>
      <c r="M15" s="18">
        <f t="shared" si="0"/>
        <v>26.3333333333333</v>
      </c>
      <c r="N15" s="12">
        <v>79.78</v>
      </c>
      <c r="O15" s="19">
        <f t="shared" si="1"/>
        <v>74.2013333333333</v>
      </c>
      <c r="P15" s="12">
        <f>SUMPRODUCT((G$4:G$261=G15)*(O$4:O$261&gt;O15))+1</f>
        <v>2</v>
      </c>
    </row>
    <row r="16" s="1" customFormat="1" ht="14.4" spans="1:16">
      <c r="A16" s="12">
        <v>13</v>
      </c>
      <c r="B16" s="13" t="s">
        <v>40</v>
      </c>
      <c r="C16" s="12"/>
      <c r="D16" s="12"/>
      <c r="E16" s="14" t="s">
        <v>31</v>
      </c>
      <c r="F16" s="14" t="s">
        <v>37</v>
      </c>
      <c r="G16" s="13" t="s">
        <v>38</v>
      </c>
      <c r="H16" s="13">
        <v>1</v>
      </c>
      <c r="I16" s="13">
        <v>98.5</v>
      </c>
      <c r="J16" s="13">
        <v>100</v>
      </c>
      <c r="K16" s="13">
        <v>198.5</v>
      </c>
      <c r="L16" s="13"/>
      <c r="M16" s="18">
        <f t="shared" si="0"/>
        <v>26.4666666666667</v>
      </c>
      <c r="N16" s="12">
        <v>79.46</v>
      </c>
      <c r="O16" s="19">
        <f t="shared" si="1"/>
        <v>74.1426666666667</v>
      </c>
      <c r="P16" s="12">
        <f>SUMPRODUCT((G$4:G$261=G16)*(O$4:O$261&gt;O16))+1</f>
        <v>3</v>
      </c>
    </row>
    <row r="17" s="1" customFormat="1" ht="14.4" spans="1:16">
      <c r="A17" s="12">
        <v>14</v>
      </c>
      <c r="B17" s="13" t="s">
        <v>41</v>
      </c>
      <c r="C17" s="12"/>
      <c r="D17" s="12"/>
      <c r="E17" s="14" t="s">
        <v>42</v>
      </c>
      <c r="F17" s="14" t="s">
        <v>43</v>
      </c>
      <c r="G17" s="13" t="s">
        <v>44</v>
      </c>
      <c r="H17" s="13">
        <v>1</v>
      </c>
      <c r="I17" s="13">
        <v>82</v>
      </c>
      <c r="J17" s="13">
        <v>98</v>
      </c>
      <c r="K17" s="13">
        <v>180</v>
      </c>
      <c r="L17" s="13"/>
      <c r="M17" s="18">
        <f t="shared" si="0"/>
        <v>24</v>
      </c>
      <c r="N17" s="12">
        <v>83.82</v>
      </c>
      <c r="O17" s="19">
        <f t="shared" si="1"/>
        <v>74.292</v>
      </c>
      <c r="P17" s="12">
        <f>SUMPRODUCT((G$4:G$261=G17)*(O$4:O$261&gt;O17))+1</f>
        <v>1</v>
      </c>
    </row>
    <row r="18" s="1" customFormat="1" ht="14.4" spans="1:16">
      <c r="A18" s="12">
        <v>15</v>
      </c>
      <c r="B18" s="13" t="s">
        <v>45</v>
      </c>
      <c r="C18" s="12"/>
      <c r="D18" s="12"/>
      <c r="E18" s="14" t="s">
        <v>42</v>
      </c>
      <c r="F18" s="14" t="s">
        <v>43</v>
      </c>
      <c r="G18" s="13" t="s">
        <v>44</v>
      </c>
      <c r="H18" s="13">
        <v>1</v>
      </c>
      <c r="I18" s="13">
        <v>98</v>
      </c>
      <c r="J18" s="13">
        <v>60.5</v>
      </c>
      <c r="K18" s="13">
        <v>158.5</v>
      </c>
      <c r="L18" s="13"/>
      <c r="M18" s="18">
        <f t="shared" si="0"/>
        <v>21.1333333333333</v>
      </c>
      <c r="N18" s="12">
        <v>84.26</v>
      </c>
      <c r="O18" s="19">
        <f t="shared" si="1"/>
        <v>71.6893333333333</v>
      </c>
      <c r="P18" s="12">
        <f>SUMPRODUCT((G$4:G$261=G18)*(O$4:O$261&gt;O18))+1</f>
        <v>2</v>
      </c>
    </row>
    <row r="19" s="1" customFormat="1" ht="14.4" spans="1:16">
      <c r="A19" s="12">
        <v>16</v>
      </c>
      <c r="B19" s="13" t="s">
        <v>46</v>
      </c>
      <c r="C19" s="12"/>
      <c r="D19" s="12"/>
      <c r="E19" s="14" t="s">
        <v>42</v>
      </c>
      <c r="F19" s="14" t="s">
        <v>43</v>
      </c>
      <c r="G19" s="13" t="s">
        <v>44</v>
      </c>
      <c r="H19" s="13">
        <v>1</v>
      </c>
      <c r="I19" s="13">
        <v>76</v>
      </c>
      <c r="J19" s="13">
        <v>87</v>
      </c>
      <c r="K19" s="13">
        <v>163</v>
      </c>
      <c r="L19" s="13"/>
      <c r="M19" s="18">
        <f t="shared" si="0"/>
        <v>21.7333333333333</v>
      </c>
      <c r="N19" s="12">
        <v>82.44</v>
      </c>
      <c r="O19" s="19">
        <f t="shared" si="1"/>
        <v>71.1973333333333</v>
      </c>
      <c r="P19" s="12">
        <f>SUMPRODUCT((G$4:G$261=G19)*(O$4:O$261&gt;O19))+1</f>
        <v>3</v>
      </c>
    </row>
    <row r="20" s="1" customFormat="1" ht="14.4" spans="1:16">
      <c r="A20" s="12">
        <v>17</v>
      </c>
      <c r="B20" s="13" t="s">
        <v>47</v>
      </c>
      <c r="C20" s="12"/>
      <c r="D20" s="12"/>
      <c r="E20" s="14" t="s">
        <v>42</v>
      </c>
      <c r="F20" s="14" t="s">
        <v>26</v>
      </c>
      <c r="G20" s="13" t="s">
        <v>48</v>
      </c>
      <c r="H20" s="13">
        <v>1</v>
      </c>
      <c r="I20" s="13">
        <v>112.5</v>
      </c>
      <c r="J20" s="13">
        <v>89</v>
      </c>
      <c r="K20" s="13">
        <v>201.5</v>
      </c>
      <c r="L20" s="13"/>
      <c r="M20" s="18">
        <f t="shared" si="0"/>
        <v>26.8666666666667</v>
      </c>
      <c r="N20" s="12">
        <v>78.06</v>
      </c>
      <c r="O20" s="19">
        <f t="shared" si="1"/>
        <v>73.7026666666667</v>
      </c>
      <c r="P20" s="12">
        <f>SUMPRODUCT((G$4:G$261=G20)*(O$4:O$261&gt;O20))+1</f>
        <v>1</v>
      </c>
    </row>
    <row r="21" s="1" customFormat="1" ht="14.4" spans="1:16">
      <c r="A21" s="12">
        <v>18</v>
      </c>
      <c r="B21" s="13" t="s">
        <v>49</v>
      </c>
      <c r="C21" s="12"/>
      <c r="D21" s="12"/>
      <c r="E21" s="14" t="s">
        <v>42</v>
      </c>
      <c r="F21" s="14" t="s">
        <v>26</v>
      </c>
      <c r="G21" s="13" t="s">
        <v>48</v>
      </c>
      <c r="H21" s="13">
        <v>1</v>
      </c>
      <c r="I21" s="13">
        <v>112</v>
      </c>
      <c r="J21" s="13">
        <v>79.5</v>
      </c>
      <c r="K21" s="13">
        <v>191.5</v>
      </c>
      <c r="L21" s="13"/>
      <c r="M21" s="18">
        <f t="shared" si="0"/>
        <v>25.5333333333333</v>
      </c>
      <c r="N21" s="12">
        <v>78.84</v>
      </c>
      <c r="O21" s="19">
        <f t="shared" si="1"/>
        <v>72.8373333333333</v>
      </c>
      <c r="P21" s="12">
        <f>SUMPRODUCT((G$4:G$261=G21)*(O$4:O$261&gt;O21))+1</f>
        <v>2</v>
      </c>
    </row>
    <row r="22" s="1" customFormat="1" ht="14.4" spans="1:16">
      <c r="A22" s="12">
        <v>19</v>
      </c>
      <c r="B22" s="13" t="s">
        <v>50</v>
      </c>
      <c r="C22" s="12"/>
      <c r="D22" s="12"/>
      <c r="E22" s="14" t="s">
        <v>42</v>
      </c>
      <c r="F22" s="14" t="s">
        <v>26</v>
      </c>
      <c r="G22" s="13" t="s">
        <v>48</v>
      </c>
      <c r="H22" s="13">
        <v>1</v>
      </c>
      <c r="I22" s="13">
        <v>81.5</v>
      </c>
      <c r="J22" s="13">
        <v>66.5</v>
      </c>
      <c r="K22" s="13">
        <v>148</v>
      </c>
      <c r="L22" s="13"/>
      <c r="M22" s="18">
        <f t="shared" si="0"/>
        <v>19.7333333333333</v>
      </c>
      <c r="N22" s="12">
        <v>82.86</v>
      </c>
      <c r="O22" s="19">
        <f t="shared" si="1"/>
        <v>69.4493333333333</v>
      </c>
      <c r="P22" s="12">
        <f>SUMPRODUCT((G$4:G$261=G22)*(O$4:O$261&gt;O22))+1</f>
        <v>3</v>
      </c>
    </row>
    <row r="23" s="1" customFormat="1" ht="14.4" spans="1:16">
      <c r="A23" s="12">
        <v>20</v>
      </c>
      <c r="B23" s="13" t="s">
        <v>51</v>
      </c>
      <c r="C23" s="12"/>
      <c r="D23" s="12"/>
      <c r="E23" s="14" t="s">
        <v>42</v>
      </c>
      <c r="F23" s="14" t="s">
        <v>52</v>
      </c>
      <c r="G23" s="13" t="s">
        <v>53</v>
      </c>
      <c r="H23" s="13">
        <v>1</v>
      </c>
      <c r="I23" s="13">
        <v>94.5</v>
      </c>
      <c r="J23" s="13">
        <v>73.5</v>
      </c>
      <c r="K23" s="13">
        <v>168</v>
      </c>
      <c r="L23" s="13"/>
      <c r="M23" s="18">
        <f t="shared" si="0"/>
        <v>22.4</v>
      </c>
      <c r="N23" s="12">
        <v>79.64</v>
      </c>
      <c r="O23" s="19">
        <f t="shared" si="1"/>
        <v>70.184</v>
      </c>
      <c r="P23" s="12">
        <f>SUMPRODUCT((G$4:G$261=G23)*(O$4:O$261&gt;O23))+1</f>
        <v>1</v>
      </c>
    </row>
    <row r="24" s="1" customFormat="1" ht="14.4" spans="1:16">
      <c r="A24" s="12">
        <v>21</v>
      </c>
      <c r="B24" s="13" t="s">
        <v>54</v>
      </c>
      <c r="C24" s="12"/>
      <c r="D24" s="12"/>
      <c r="E24" s="14" t="s">
        <v>42</v>
      </c>
      <c r="F24" s="14" t="s">
        <v>52</v>
      </c>
      <c r="G24" s="13" t="s">
        <v>53</v>
      </c>
      <c r="H24" s="13">
        <v>1</v>
      </c>
      <c r="I24" s="13">
        <v>102</v>
      </c>
      <c r="J24" s="13">
        <v>71.5</v>
      </c>
      <c r="K24" s="13">
        <v>173.5</v>
      </c>
      <c r="L24" s="13"/>
      <c r="M24" s="18">
        <f t="shared" si="0"/>
        <v>23.1333333333333</v>
      </c>
      <c r="N24" s="12">
        <v>0</v>
      </c>
      <c r="O24" s="19">
        <f t="shared" si="1"/>
        <v>23.1333333333333</v>
      </c>
      <c r="P24" s="12">
        <f>SUMPRODUCT((G$4:G$261=G24)*(O$4:O$261&gt;O24))+1</f>
        <v>2</v>
      </c>
    </row>
    <row r="25" s="1" customFormat="1" ht="14.4" spans="1:16">
      <c r="A25" s="12">
        <v>22</v>
      </c>
      <c r="B25" s="13" t="s">
        <v>55</v>
      </c>
      <c r="C25" s="12"/>
      <c r="D25" s="12"/>
      <c r="E25" s="14" t="s">
        <v>42</v>
      </c>
      <c r="F25" s="14" t="s">
        <v>52</v>
      </c>
      <c r="G25" s="13" t="s">
        <v>53</v>
      </c>
      <c r="H25" s="13">
        <v>1</v>
      </c>
      <c r="I25" s="13">
        <v>79.5</v>
      </c>
      <c r="J25" s="13">
        <v>58.5</v>
      </c>
      <c r="K25" s="13">
        <v>138</v>
      </c>
      <c r="L25" s="13"/>
      <c r="M25" s="18">
        <f t="shared" si="0"/>
        <v>18.4</v>
      </c>
      <c r="N25" s="12">
        <v>0</v>
      </c>
      <c r="O25" s="19">
        <f t="shared" si="1"/>
        <v>18.4</v>
      </c>
      <c r="P25" s="12">
        <f>SUMPRODUCT((G$4:G$261=G25)*(O$4:O$261&gt;O25))+1</f>
        <v>3</v>
      </c>
    </row>
    <row r="26" s="1" customFormat="1" ht="14.4" spans="1:16">
      <c r="A26" s="12">
        <v>23</v>
      </c>
      <c r="B26" s="13" t="s">
        <v>56</v>
      </c>
      <c r="C26" s="12"/>
      <c r="D26" s="12"/>
      <c r="E26" s="14" t="s">
        <v>57</v>
      </c>
      <c r="F26" s="14" t="s">
        <v>43</v>
      </c>
      <c r="G26" s="13" t="s">
        <v>58</v>
      </c>
      <c r="H26" s="13">
        <v>1</v>
      </c>
      <c r="I26" s="13">
        <v>110.5</v>
      </c>
      <c r="J26" s="13">
        <v>104</v>
      </c>
      <c r="K26" s="13">
        <v>214.5</v>
      </c>
      <c r="L26" s="13"/>
      <c r="M26" s="18">
        <f t="shared" si="0"/>
        <v>28.6</v>
      </c>
      <c r="N26" s="12">
        <v>84.9</v>
      </c>
      <c r="O26" s="19">
        <f t="shared" si="1"/>
        <v>79.54</v>
      </c>
      <c r="P26" s="12">
        <f>SUMPRODUCT((G$4:G$261=G26)*(O$4:O$261&gt;O26))+1</f>
        <v>1</v>
      </c>
    </row>
    <row r="27" s="1" customFormat="1" ht="14.4" spans="1:16">
      <c r="A27" s="12">
        <v>24</v>
      </c>
      <c r="B27" s="13" t="s">
        <v>59</v>
      </c>
      <c r="C27" s="12"/>
      <c r="D27" s="12"/>
      <c r="E27" s="14" t="s">
        <v>57</v>
      </c>
      <c r="F27" s="14" t="s">
        <v>43</v>
      </c>
      <c r="G27" s="13" t="s">
        <v>58</v>
      </c>
      <c r="H27" s="13">
        <v>1</v>
      </c>
      <c r="I27" s="13">
        <v>115</v>
      </c>
      <c r="J27" s="13">
        <v>99.5</v>
      </c>
      <c r="K27" s="13">
        <v>214.5</v>
      </c>
      <c r="L27" s="13"/>
      <c r="M27" s="18">
        <f t="shared" si="0"/>
        <v>28.6</v>
      </c>
      <c r="N27" s="12">
        <v>0</v>
      </c>
      <c r="O27" s="19">
        <f t="shared" si="1"/>
        <v>28.6</v>
      </c>
      <c r="P27" s="12">
        <f>SUMPRODUCT((G$4:G$261=G27)*(O$4:O$261&gt;O27))+1</f>
        <v>2</v>
      </c>
    </row>
    <row r="28" s="1" customFormat="1" ht="14.4" spans="1:16">
      <c r="A28" s="12">
        <v>25</v>
      </c>
      <c r="B28" s="13" t="s">
        <v>60</v>
      </c>
      <c r="C28" s="12"/>
      <c r="D28" s="12"/>
      <c r="E28" s="14" t="s">
        <v>57</v>
      </c>
      <c r="F28" s="14" t="s">
        <v>43</v>
      </c>
      <c r="G28" s="13" t="s">
        <v>58</v>
      </c>
      <c r="H28" s="13">
        <v>1</v>
      </c>
      <c r="I28" s="13">
        <v>103</v>
      </c>
      <c r="J28" s="13">
        <v>89.5</v>
      </c>
      <c r="K28" s="13">
        <v>192.5</v>
      </c>
      <c r="L28" s="13"/>
      <c r="M28" s="18">
        <f t="shared" si="0"/>
        <v>25.6666666666667</v>
      </c>
      <c r="N28" s="12">
        <v>0</v>
      </c>
      <c r="O28" s="19">
        <f t="shared" si="1"/>
        <v>25.6666666666667</v>
      </c>
      <c r="P28" s="12">
        <f>SUMPRODUCT((G$4:G$261=G28)*(O$4:O$261&gt;O28))+1</f>
        <v>3</v>
      </c>
    </row>
    <row r="29" s="3" customFormat="1" ht="14.4" spans="1:16">
      <c r="A29" s="12">
        <v>26</v>
      </c>
      <c r="B29" s="13" t="s">
        <v>61</v>
      </c>
      <c r="C29" s="13"/>
      <c r="D29" s="13"/>
      <c r="E29" s="14" t="s">
        <v>57</v>
      </c>
      <c r="F29" s="14" t="s">
        <v>26</v>
      </c>
      <c r="G29" s="13" t="s">
        <v>62</v>
      </c>
      <c r="H29" s="13">
        <v>2</v>
      </c>
      <c r="I29" s="13">
        <v>97.5</v>
      </c>
      <c r="J29" s="13">
        <v>98.5</v>
      </c>
      <c r="K29" s="13">
        <v>196</v>
      </c>
      <c r="L29" s="13"/>
      <c r="M29" s="18">
        <v>26.1333333333333</v>
      </c>
      <c r="N29" s="12">
        <v>84.12</v>
      </c>
      <c r="O29" s="19">
        <f t="shared" si="1"/>
        <v>76.6053333333333</v>
      </c>
      <c r="P29" s="12">
        <f>SUMPRODUCT((G$4:G$261=G29)*(O$4:O$261&gt;O29))+1</f>
        <v>1</v>
      </c>
    </row>
    <row r="30" s="3" customFormat="1" ht="14.4" spans="1:16">
      <c r="A30" s="12">
        <v>27</v>
      </c>
      <c r="B30" s="13" t="s">
        <v>63</v>
      </c>
      <c r="C30" s="13"/>
      <c r="D30" s="13"/>
      <c r="E30" s="14" t="s">
        <v>57</v>
      </c>
      <c r="F30" s="14" t="s">
        <v>26</v>
      </c>
      <c r="G30" s="13" t="s">
        <v>62</v>
      </c>
      <c r="H30" s="13">
        <v>2</v>
      </c>
      <c r="I30" s="13">
        <v>104</v>
      </c>
      <c r="J30" s="13">
        <v>92</v>
      </c>
      <c r="K30" s="13">
        <v>196</v>
      </c>
      <c r="L30" s="13"/>
      <c r="M30" s="18">
        <v>26.1333333333333</v>
      </c>
      <c r="N30" s="13">
        <v>82.66</v>
      </c>
      <c r="O30" s="19">
        <f t="shared" si="1"/>
        <v>75.7293333333333</v>
      </c>
      <c r="P30" s="12">
        <f>SUMPRODUCT((G$4:G$261=G30)*(O$4:O$261&gt;O30))+1</f>
        <v>2</v>
      </c>
    </row>
    <row r="31" s="3" customFormat="1" ht="14.4" spans="1:16">
      <c r="A31" s="12">
        <v>28</v>
      </c>
      <c r="B31" s="13" t="s">
        <v>64</v>
      </c>
      <c r="C31" s="13"/>
      <c r="D31" s="13"/>
      <c r="E31" s="14" t="s">
        <v>57</v>
      </c>
      <c r="F31" s="14" t="s">
        <v>26</v>
      </c>
      <c r="G31" s="13" t="s">
        <v>62</v>
      </c>
      <c r="H31" s="13">
        <v>2</v>
      </c>
      <c r="I31" s="13">
        <v>86</v>
      </c>
      <c r="J31" s="13">
        <v>76.5</v>
      </c>
      <c r="K31" s="13">
        <v>162.5</v>
      </c>
      <c r="L31" s="13"/>
      <c r="M31" s="18">
        <v>21.6666666666667</v>
      </c>
      <c r="N31" s="13">
        <v>85.94</v>
      </c>
      <c r="O31" s="19">
        <f t="shared" si="1"/>
        <v>73.2306666666667</v>
      </c>
      <c r="P31" s="12">
        <f>SUMPRODUCT((G$4:G$261=G31)*(O$4:O$261&gt;O31))+1</f>
        <v>3</v>
      </c>
    </row>
    <row r="32" s="3" customFormat="1" ht="14.4" spans="1:16">
      <c r="A32" s="12">
        <v>29</v>
      </c>
      <c r="B32" s="13" t="s">
        <v>65</v>
      </c>
      <c r="C32" s="13"/>
      <c r="D32" s="13"/>
      <c r="E32" s="14" t="s">
        <v>57</v>
      </c>
      <c r="F32" s="14" t="s">
        <v>26</v>
      </c>
      <c r="G32" s="13" t="s">
        <v>62</v>
      </c>
      <c r="H32" s="13">
        <v>2</v>
      </c>
      <c r="I32" s="13">
        <v>88.5</v>
      </c>
      <c r="J32" s="13">
        <v>73.5</v>
      </c>
      <c r="K32" s="13">
        <v>162</v>
      </c>
      <c r="L32" s="13"/>
      <c r="M32" s="18">
        <v>21.6</v>
      </c>
      <c r="N32" s="13">
        <v>78.2</v>
      </c>
      <c r="O32" s="19">
        <f t="shared" si="1"/>
        <v>68.52</v>
      </c>
      <c r="P32" s="12">
        <f>SUMPRODUCT((G$4:G$261=G32)*(O$4:O$261&gt;O32))+1</f>
        <v>4</v>
      </c>
    </row>
    <row r="33" s="3" customFormat="1" ht="14.4" spans="1:16">
      <c r="A33" s="12">
        <v>30</v>
      </c>
      <c r="B33" s="13" t="s">
        <v>66</v>
      </c>
      <c r="C33" s="13"/>
      <c r="D33" s="13"/>
      <c r="E33" s="14" t="s">
        <v>57</v>
      </c>
      <c r="F33" s="14" t="s">
        <v>26</v>
      </c>
      <c r="G33" s="13" t="s">
        <v>62</v>
      </c>
      <c r="H33" s="13">
        <v>2</v>
      </c>
      <c r="I33" s="13">
        <v>93.5</v>
      </c>
      <c r="J33" s="13">
        <v>66.5</v>
      </c>
      <c r="K33" s="13">
        <v>160</v>
      </c>
      <c r="L33" s="13"/>
      <c r="M33" s="18">
        <v>21.3333333333333</v>
      </c>
      <c r="N33" s="13">
        <v>78.42</v>
      </c>
      <c r="O33" s="19">
        <f t="shared" si="1"/>
        <v>68.3853333333333</v>
      </c>
      <c r="P33" s="12">
        <f>SUMPRODUCT((G$4:G$261=G33)*(O$4:O$261&gt;O33))+1</f>
        <v>5</v>
      </c>
    </row>
    <row r="34" s="3" customFormat="1" ht="14.4" spans="1:16">
      <c r="A34" s="12">
        <v>31</v>
      </c>
      <c r="B34" s="13" t="s">
        <v>67</v>
      </c>
      <c r="C34" s="13"/>
      <c r="D34" s="13"/>
      <c r="E34" s="14" t="s">
        <v>57</v>
      </c>
      <c r="F34" s="14" t="s">
        <v>26</v>
      </c>
      <c r="G34" s="13" t="s">
        <v>62</v>
      </c>
      <c r="H34" s="13">
        <v>2</v>
      </c>
      <c r="I34" s="13">
        <v>83</v>
      </c>
      <c r="J34" s="13">
        <v>83</v>
      </c>
      <c r="K34" s="13">
        <v>166</v>
      </c>
      <c r="L34" s="13"/>
      <c r="M34" s="18">
        <v>22.1333333333333</v>
      </c>
      <c r="N34" s="13">
        <v>75.7</v>
      </c>
      <c r="O34" s="19">
        <f t="shared" si="1"/>
        <v>67.5533333333333</v>
      </c>
      <c r="P34" s="12">
        <f>SUMPRODUCT((G$4:G$261=G34)*(O$4:O$261&gt;O34))+1</f>
        <v>6</v>
      </c>
    </row>
    <row r="35" s="3" customFormat="1" ht="14.4" spans="1:16">
      <c r="A35" s="12">
        <v>32</v>
      </c>
      <c r="B35" s="13" t="s">
        <v>68</v>
      </c>
      <c r="C35" s="13"/>
      <c r="D35" s="13"/>
      <c r="E35" s="14" t="s">
        <v>69</v>
      </c>
      <c r="F35" s="14" t="s">
        <v>70</v>
      </c>
      <c r="G35" s="13" t="s">
        <v>71</v>
      </c>
      <c r="H35" s="13">
        <v>1</v>
      </c>
      <c r="I35" s="13">
        <v>88</v>
      </c>
      <c r="J35" s="13">
        <v>51</v>
      </c>
      <c r="K35" s="13">
        <v>139</v>
      </c>
      <c r="L35" s="13"/>
      <c r="M35" s="18">
        <v>18.5333333333333</v>
      </c>
      <c r="N35" s="13">
        <v>83.72</v>
      </c>
      <c r="O35" s="19">
        <f t="shared" si="1"/>
        <v>68.7653333333333</v>
      </c>
      <c r="P35" s="12">
        <f>SUMPRODUCT((G$4:G$261=G35)*(O$4:O$261&gt;O35))+1</f>
        <v>1</v>
      </c>
    </row>
    <row r="36" s="3" customFormat="1" ht="14.4" spans="1:16">
      <c r="A36" s="12">
        <v>33</v>
      </c>
      <c r="B36" s="13" t="s">
        <v>72</v>
      </c>
      <c r="C36" s="13"/>
      <c r="D36" s="13"/>
      <c r="E36" s="14" t="s">
        <v>69</v>
      </c>
      <c r="F36" s="14" t="s">
        <v>70</v>
      </c>
      <c r="G36" s="13" t="s">
        <v>71</v>
      </c>
      <c r="H36" s="13">
        <v>1</v>
      </c>
      <c r="I36" s="13">
        <v>64.5</v>
      </c>
      <c r="J36" s="13">
        <v>66.5</v>
      </c>
      <c r="K36" s="13">
        <v>131</v>
      </c>
      <c r="L36" s="13"/>
      <c r="M36" s="18">
        <v>17.4666666666667</v>
      </c>
      <c r="N36" s="13">
        <v>78.6</v>
      </c>
      <c r="O36" s="19">
        <f t="shared" si="1"/>
        <v>64.6266666666667</v>
      </c>
      <c r="P36" s="12">
        <f>SUMPRODUCT((G$4:G$261=G36)*(O$4:O$261&gt;O36))+1</f>
        <v>2</v>
      </c>
    </row>
    <row r="37" s="3" customFormat="1" ht="14.4" spans="1:16">
      <c r="A37" s="12">
        <v>34</v>
      </c>
      <c r="B37" s="13" t="s">
        <v>73</v>
      </c>
      <c r="C37" s="13"/>
      <c r="D37" s="13"/>
      <c r="E37" s="14" t="s">
        <v>69</v>
      </c>
      <c r="F37" s="14" t="s">
        <v>70</v>
      </c>
      <c r="G37" s="13" t="s">
        <v>71</v>
      </c>
      <c r="H37" s="13">
        <v>1</v>
      </c>
      <c r="I37" s="13">
        <v>87</v>
      </c>
      <c r="J37" s="13">
        <v>63</v>
      </c>
      <c r="K37" s="13">
        <v>150</v>
      </c>
      <c r="L37" s="13"/>
      <c r="M37" s="18">
        <v>20</v>
      </c>
      <c r="N37" s="13">
        <v>0</v>
      </c>
      <c r="O37" s="19">
        <f t="shared" si="1"/>
        <v>20</v>
      </c>
      <c r="P37" s="12">
        <f>SUMPRODUCT((G$4:G$261=G37)*(O$4:O$261&gt;O37))+1</f>
        <v>3</v>
      </c>
    </row>
    <row r="38" s="1" customFormat="1" ht="14.4" spans="1:16381">
      <c r="A38" s="12">
        <v>35</v>
      </c>
      <c r="B38" s="13" t="s">
        <v>74</v>
      </c>
      <c r="C38" s="12"/>
      <c r="D38" s="12"/>
      <c r="E38" s="14" t="s">
        <v>75</v>
      </c>
      <c r="F38" s="14" t="s">
        <v>37</v>
      </c>
      <c r="G38" s="13" t="s">
        <v>76</v>
      </c>
      <c r="H38" s="13">
        <v>1</v>
      </c>
      <c r="I38" s="13">
        <v>120</v>
      </c>
      <c r="J38" s="13">
        <v>91</v>
      </c>
      <c r="K38" s="13">
        <v>211</v>
      </c>
      <c r="L38" s="13"/>
      <c r="M38" s="18">
        <f t="shared" ref="M38:M92" si="2">(K38/3+L38)*0.4</f>
        <v>28.1333333333333</v>
      </c>
      <c r="N38" s="12">
        <v>82.96</v>
      </c>
      <c r="O38" s="19">
        <f t="shared" si="1"/>
        <v>77.9093333333333</v>
      </c>
      <c r="P38" s="12">
        <f>SUMPRODUCT((G$4:G$261=G38)*(O$4:O$261&gt;O38))+1</f>
        <v>1</v>
      </c>
      <c r="XEX38" s="4"/>
      <c r="XEY38" s="4"/>
      <c r="XEZ38" s="4"/>
      <c r="XFA38" s="4"/>
    </row>
    <row r="39" s="1" customFormat="1" ht="14.4" spans="1:16381">
      <c r="A39" s="12">
        <v>36</v>
      </c>
      <c r="B39" s="13" t="s">
        <v>77</v>
      </c>
      <c r="C39" s="12"/>
      <c r="D39" s="12"/>
      <c r="E39" s="14" t="s">
        <v>75</v>
      </c>
      <c r="F39" s="14" t="s">
        <v>37</v>
      </c>
      <c r="G39" s="13" t="s">
        <v>76</v>
      </c>
      <c r="H39" s="13">
        <v>1</v>
      </c>
      <c r="I39" s="13">
        <v>106.5</v>
      </c>
      <c r="J39" s="13">
        <v>99</v>
      </c>
      <c r="K39" s="13">
        <v>205.5</v>
      </c>
      <c r="L39" s="13">
        <v>5</v>
      </c>
      <c r="M39" s="18">
        <f t="shared" si="2"/>
        <v>29.4</v>
      </c>
      <c r="N39" s="12">
        <v>0</v>
      </c>
      <c r="O39" s="19">
        <f t="shared" si="1"/>
        <v>29.4</v>
      </c>
      <c r="P39" s="12">
        <f>SUMPRODUCT((G$4:G$261=G39)*(O$4:O$261&gt;O39))+1</f>
        <v>2</v>
      </c>
      <c r="XEX39" s="4"/>
      <c r="XEY39" s="4"/>
      <c r="XEZ39" s="4"/>
      <c r="XFA39" s="4"/>
    </row>
    <row r="40" s="1" customFormat="1" ht="14.4" spans="1:16381">
      <c r="A40" s="12">
        <v>37</v>
      </c>
      <c r="B40" s="13" t="s">
        <v>78</v>
      </c>
      <c r="C40" s="12"/>
      <c r="D40" s="12"/>
      <c r="E40" s="14" t="s">
        <v>75</v>
      </c>
      <c r="F40" s="14" t="s">
        <v>37</v>
      </c>
      <c r="G40" s="13" t="s">
        <v>76</v>
      </c>
      <c r="H40" s="13">
        <v>1</v>
      </c>
      <c r="I40" s="13">
        <v>99.5</v>
      </c>
      <c r="J40" s="13">
        <v>86.5</v>
      </c>
      <c r="K40" s="13">
        <v>186</v>
      </c>
      <c r="L40" s="13"/>
      <c r="M40" s="18">
        <f t="shared" si="2"/>
        <v>24.8</v>
      </c>
      <c r="N40" s="12">
        <v>0</v>
      </c>
      <c r="O40" s="19">
        <f t="shared" si="1"/>
        <v>24.8</v>
      </c>
      <c r="P40" s="12">
        <f>SUMPRODUCT((G$4:G$261=G40)*(O$4:O$261&gt;O40))+1</f>
        <v>3</v>
      </c>
      <c r="XEX40" s="4"/>
      <c r="XEY40" s="4"/>
      <c r="XEZ40" s="4"/>
      <c r="XFA40" s="4"/>
    </row>
    <row r="41" s="1" customFormat="1" ht="14.4" spans="1:16381">
      <c r="A41" s="12">
        <v>38</v>
      </c>
      <c r="B41" s="13" t="s">
        <v>79</v>
      </c>
      <c r="C41" s="12"/>
      <c r="D41" s="12"/>
      <c r="E41" s="14" t="s">
        <v>80</v>
      </c>
      <c r="F41" s="14" t="s">
        <v>81</v>
      </c>
      <c r="G41" s="13" t="s">
        <v>82</v>
      </c>
      <c r="H41" s="13">
        <v>1</v>
      </c>
      <c r="I41" s="13">
        <v>115.5</v>
      </c>
      <c r="J41" s="13">
        <v>100.5</v>
      </c>
      <c r="K41" s="13">
        <v>216</v>
      </c>
      <c r="L41" s="13"/>
      <c r="M41" s="18">
        <f t="shared" si="2"/>
        <v>28.8</v>
      </c>
      <c r="N41" s="12">
        <v>83.6</v>
      </c>
      <c r="O41" s="19">
        <f t="shared" si="1"/>
        <v>78.96</v>
      </c>
      <c r="P41" s="12">
        <f>SUMPRODUCT((G$4:G$261=G41)*(O$4:O$261&gt;O41))+1</f>
        <v>1</v>
      </c>
      <c r="XEX41" s="4"/>
      <c r="XEY41" s="4"/>
      <c r="XEZ41" s="4"/>
      <c r="XFA41" s="4"/>
    </row>
    <row r="42" s="1" customFormat="1" ht="14.4" spans="1:16381">
      <c r="A42" s="12">
        <v>39</v>
      </c>
      <c r="B42" s="13" t="s">
        <v>83</v>
      </c>
      <c r="C42" s="12"/>
      <c r="D42" s="12"/>
      <c r="E42" s="14" t="s">
        <v>80</v>
      </c>
      <c r="F42" s="14" t="s">
        <v>81</v>
      </c>
      <c r="G42" s="13" t="s">
        <v>82</v>
      </c>
      <c r="H42" s="13">
        <v>1</v>
      </c>
      <c r="I42" s="13">
        <v>104</v>
      </c>
      <c r="J42" s="13">
        <v>91.5</v>
      </c>
      <c r="K42" s="13">
        <v>195.5</v>
      </c>
      <c r="L42" s="13">
        <v>5</v>
      </c>
      <c r="M42" s="18">
        <f t="shared" si="2"/>
        <v>28.0666666666667</v>
      </c>
      <c r="N42" s="12">
        <v>79.9</v>
      </c>
      <c r="O42" s="19">
        <f t="shared" si="1"/>
        <v>76.0066666666667</v>
      </c>
      <c r="P42" s="12">
        <f>SUMPRODUCT((G$4:G$261=G42)*(O$4:O$261&gt;O42))+1</f>
        <v>2</v>
      </c>
      <c r="XEX42" s="4"/>
      <c r="XEY42" s="4"/>
      <c r="XEZ42" s="4"/>
      <c r="XFA42" s="4"/>
    </row>
    <row r="43" s="1" customFormat="1" ht="14.4" spans="1:16381">
      <c r="A43" s="12">
        <v>40</v>
      </c>
      <c r="B43" s="15" t="s">
        <v>84</v>
      </c>
      <c r="C43" s="12"/>
      <c r="D43" s="12"/>
      <c r="E43" s="14" t="s">
        <v>80</v>
      </c>
      <c r="F43" s="14" t="s">
        <v>81</v>
      </c>
      <c r="G43" s="15" t="s">
        <v>82</v>
      </c>
      <c r="H43" s="15">
        <v>1</v>
      </c>
      <c r="I43" s="15">
        <v>110</v>
      </c>
      <c r="J43" s="15">
        <v>96</v>
      </c>
      <c r="K43" s="15">
        <v>206</v>
      </c>
      <c r="L43" s="15"/>
      <c r="M43" s="20">
        <f t="shared" si="2"/>
        <v>27.4666666666667</v>
      </c>
      <c r="N43" s="12">
        <v>79.94</v>
      </c>
      <c r="O43" s="19">
        <f t="shared" si="1"/>
        <v>75.4306666666667</v>
      </c>
      <c r="P43" s="12">
        <f>SUMPRODUCT((G$4:G$261=G43)*(O$4:O$261&gt;O43))+1</f>
        <v>3</v>
      </c>
      <c r="XEX43" s="4"/>
      <c r="XEY43" s="4"/>
      <c r="XEZ43" s="4"/>
      <c r="XFA43" s="4"/>
    </row>
    <row r="44" s="1" customFormat="1" ht="14.4" spans="1:16381">
      <c r="A44" s="12">
        <v>41</v>
      </c>
      <c r="B44" s="13" t="s">
        <v>85</v>
      </c>
      <c r="C44" s="12"/>
      <c r="D44" s="12"/>
      <c r="E44" s="14" t="s">
        <v>80</v>
      </c>
      <c r="F44" s="14" t="s">
        <v>26</v>
      </c>
      <c r="G44" s="13" t="s">
        <v>86</v>
      </c>
      <c r="H44" s="13">
        <v>1</v>
      </c>
      <c r="I44" s="13">
        <v>104.5</v>
      </c>
      <c r="J44" s="13">
        <v>115</v>
      </c>
      <c r="K44" s="13">
        <v>219.5</v>
      </c>
      <c r="L44" s="13"/>
      <c r="M44" s="18">
        <f t="shared" si="2"/>
        <v>29.2666666666667</v>
      </c>
      <c r="N44" s="12">
        <v>76.38</v>
      </c>
      <c r="O44" s="19">
        <f t="shared" si="1"/>
        <v>75.0946666666667</v>
      </c>
      <c r="P44" s="12">
        <f>SUMPRODUCT((G$4:G$261=G44)*(O$4:O$261&gt;O44))+1</f>
        <v>1</v>
      </c>
      <c r="XEX44" s="4"/>
      <c r="XEY44" s="4"/>
      <c r="XEZ44" s="4"/>
      <c r="XFA44" s="4"/>
    </row>
    <row r="45" s="1" customFormat="1" ht="14.4" spans="1:16381">
      <c r="A45" s="12">
        <v>42</v>
      </c>
      <c r="B45" s="13" t="s">
        <v>87</v>
      </c>
      <c r="C45" s="12"/>
      <c r="D45" s="12"/>
      <c r="E45" s="14" t="s">
        <v>80</v>
      </c>
      <c r="F45" s="14" t="s">
        <v>26</v>
      </c>
      <c r="G45" s="13" t="s">
        <v>86</v>
      </c>
      <c r="H45" s="13">
        <v>1</v>
      </c>
      <c r="I45" s="13">
        <v>107.5</v>
      </c>
      <c r="J45" s="13">
        <v>78</v>
      </c>
      <c r="K45" s="13">
        <v>185.5</v>
      </c>
      <c r="L45" s="13"/>
      <c r="M45" s="18">
        <f t="shared" si="2"/>
        <v>24.7333333333333</v>
      </c>
      <c r="N45" s="12">
        <v>81.1</v>
      </c>
      <c r="O45" s="19">
        <f t="shared" si="1"/>
        <v>73.3933333333333</v>
      </c>
      <c r="P45" s="12">
        <f>SUMPRODUCT((G$4:G$261=G45)*(O$4:O$261&gt;O45))+1</f>
        <v>2</v>
      </c>
      <c r="XEX45" s="4"/>
      <c r="XEY45" s="4"/>
      <c r="XEZ45" s="4"/>
      <c r="XFA45" s="4"/>
    </row>
    <row r="46" s="1" customFormat="1" ht="14.4" spans="1:16381">
      <c r="A46" s="12">
        <v>43</v>
      </c>
      <c r="B46" s="13" t="s">
        <v>88</v>
      </c>
      <c r="C46" s="12"/>
      <c r="D46" s="12"/>
      <c r="E46" s="14" t="s">
        <v>80</v>
      </c>
      <c r="F46" s="14" t="s">
        <v>26</v>
      </c>
      <c r="G46" s="13" t="s">
        <v>86</v>
      </c>
      <c r="H46" s="13">
        <v>1</v>
      </c>
      <c r="I46" s="13">
        <v>100.5</v>
      </c>
      <c r="J46" s="13">
        <v>69</v>
      </c>
      <c r="K46" s="13">
        <v>169.5</v>
      </c>
      <c r="L46" s="13">
        <v>5</v>
      </c>
      <c r="M46" s="18">
        <f t="shared" si="2"/>
        <v>24.6</v>
      </c>
      <c r="N46" s="12">
        <v>81.32</v>
      </c>
      <c r="O46" s="19">
        <f t="shared" si="1"/>
        <v>73.392</v>
      </c>
      <c r="P46" s="12">
        <f>SUMPRODUCT((G$4:G$261=G46)*(O$4:O$261&gt;O46))+1</f>
        <v>3</v>
      </c>
      <c r="XEX46" s="4"/>
      <c r="XEY46" s="4"/>
      <c r="XEZ46" s="4"/>
      <c r="XFA46" s="4"/>
    </row>
    <row r="47" s="1" customFormat="1" ht="14.4" spans="1:16381">
      <c r="A47" s="12">
        <v>44</v>
      </c>
      <c r="B47" s="13" t="s">
        <v>89</v>
      </c>
      <c r="C47" s="12"/>
      <c r="D47" s="12"/>
      <c r="E47" s="14" t="s">
        <v>90</v>
      </c>
      <c r="F47" s="14" t="s">
        <v>91</v>
      </c>
      <c r="G47" s="13" t="s">
        <v>92</v>
      </c>
      <c r="H47" s="13">
        <v>1</v>
      </c>
      <c r="I47" s="13">
        <v>114.5</v>
      </c>
      <c r="J47" s="13">
        <v>91.5</v>
      </c>
      <c r="K47" s="13">
        <v>206</v>
      </c>
      <c r="L47" s="13"/>
      <c r="M47" s="18">
        <f t="shared" si="2"/>
        <v>27.4666666666667</v>
      </c>
      <c r="N47" s="12">
        <v>81.24</v>
      </c>
      <c r="O47" s="19">
        <f t="shared" si="1"/>
        <v>76.2106666666667</v>
      </c>
      <c r="P47" s="12">
        <f>SUMPRODUCT((G$4:G$261=G47)*(O$4:O$261&gt;O47))+1</f>
        <v>1</v>
      </c>
      <c r="XEX47" s="4"/>
      <c r="XEY47" s="4"/>
      <c r="XEZ47" s="4"/>
      <c r="XFA47" s="4"/>
    </row>
    <row r="48" s="1" customFormat="1" ht="14.4" spans="1:16381">
      <c r="A48" s="12">
        <v>45</v>
      </c>
      <c r="B48" s="13" t="s">
        <v>93</v>
      </c>
      <c r="C48" s="12"/>
      <c r="D48" s="12"/>
      <c r="E48" s="14" t="s">
        <v>90</v>
      </c>
      <c r="F48" s="14" t="s">
        <v>91</v>
      </c>
      <c r="G48" s="13" t="s">
        <v>92</v>
      </c>
      <c r="H48" s="13">
        <v>1</v>
      </c>
      <c r="I48" s="13">
        <v>117.5</v>
      </c>
      <c r="J48" s="13">
        <v>95.5</v>
      </c>
      <c r="K48" s="13">
        <v>213</v>
      </c>
      <c r="L48" s="13"/>
      <c r="M48" s="18">
        <f t="shared" si="2"/>
        <v>28.4</v>
      </c>
      <c r="N48" s="12">
        <v>78.52</v>
      </c>
      <c r="O48" s="19">
        <f t="shared" si="1"/>
        <v>75.512</v>
      </c>
      <c r="P48" s="12">
        <f>SUMPRODUCT((G$4:G$261=G48)*(O$4:O$261&gt;O48))+1</f>
        <v>2</v>
      </c>
      <c r="XEX48" s="4"/>
      <c r="XEY48" s="4"/>
      <c r="XEZ48" s="4"/>
      <c r="XFA48" s="4"/>
    </row>
    <row r="49" s="1" customFormat="1" ht="14.4" spans="1:16381">
      <c r="A49" s="12">
        <v>46</v>
      </c>
      <c r="B49" s="13" t="s">
        <v>94</v>
      </c>
      <c r="C49" s="12"/>
      <c r="D49" s="12"/>
      <c r="E49" s="14" t="s">
        <v>90</v>
      </c>
      <c r="F49" s="14" t="s">
        <v>91</v>
      </c>
      <c r="G49" s="13" t="s">
        <v>92</v>
      </c>
      <c r="H49" s="13">
        <v>1</v>
      </c>
      <c r="I49" s="13">
        <v>110</v>
      </c>
      <c r="J49" s="13">
        <v>115</v>
      </c>
      <c r="K49" s="13">
        <v>225</v>
      </c>
      <c r="L49" s="13"/>
      <c r="M49" s="18">
        <f t="shared" si="2"/>
        <v>30</v>
      </c>
      <c r="N49" s="12">
        <v>75.24</v>
      </c>
      <c r="O49" s="19">
        <f t="shared" si="1"/>
        <v>75.144</v>
      </c>
      <c r="P49" s="12">
        <f>SUMPRODUCT((G$4:G$261=G49)*(O$4:O$261&gt;O49))+1</f>
        <v>3</v>
      </c>
      <c r="XEX49" s="4"/>
      <c r="XEY49" s="4"/>
      <c r="XEZ49" s="4"/>
      <c r="XFA49" s="4"/>
    </row>
    <row r="50" s="1" customFormat="1" ht="14.4" spans="1:16381">
      <c r="A50" s="12">
        <v>47</v>
      </c>
      <c r="B50" s="13" t="s">
        <v>95</v>
      </c>
      <c r="C50" s="12"/>
      <c r="D50" s="12"/>
      <c r="E50" s="14" t="s">
        <v>90</v>
      </c>
      <c r="F50" s="14" t="s">
        <v>91</v>
      </c>
      <c r="G50" s="13" t="s">
        <v>92</v>
      </c>
      <c r="H50" s="13">
        <v>1</v>
      </c>
      <c r="I50" s="13">
        <v>109.5</v>
      </c>
      <c r="J50" s="13">
        <v>96.5</v>
      </c>
      <c r="K50" s="13">
        <v>206</v>
      </c>
      <c r="L50" s="13"/>
      <c r="M50" s="18">
        <f t="shared" si="2"/>
        <v>27.4666666666667</v>
      </c>
      <c r="N50" s="12">
        <v>77.16</v>
      </c>
      <c r="O50" s="19">
        <f t="shared" si="1"/>
        <v>73.7626666666667</v>
      </c>
      <c r="P50" s="12">
        <f>SUMPRODUCT((G$4:G$261=G50)*(O$4:O$261&gt;O50))+1</f>
        <v>4</v>
      </c>
      <c r="XEX50" s="4"/>
      <c r="XEY50" s="4"/>
      <c r="XEZ50" s="4"/>
      <c r="XFA50" s="4"/>
    </row>
    <row r="51" s="1" customFormat="1" ht="14.4" spans="1:16381">
      <c r="A51" s="12">
        <v>48</v>
      </c>
      <c r="B51" s="13" t="s">
        <v>96</v>
      </c>
      <c r="C51" s="12"/>
      <c r="D51" s="12"/>
      <c r="E51" s="14" t="s">
        <v>90</v>
      </c>
      <c r="F51" s="14" t="s">
        <v>97</v>
      </c>
      <c r="G51" s="13" t="s">
        <v>98</v>
      </c>
      <c r="H51" s="13">
        <v>1</v>
      </c>
      <c r="I51" s="13">
        <v>89.5</v>
      </c>
      <c r="J51" s="13">
        <v>95.5</v>
      </c>
      <c r="K51" s="13">
        <v>185</v>
      </c>
      <c r="L51" s="13"/>
      <c r="M51" s="18">
        <f t="shared" si="2"/>
        <v>24.6666666666667</v>
      </c>
      <c r="N51" s="12">
        <v>79.02</v>
      </c>
      <c r="O51" s="19">
        <f t="shared" si="1"/>
        <v>72.0786666666667</v>
      </c>
      <c r="P51" s="12">
        <f>SUMPRODUCT((G$4:G$261=G51)*(O$4:O$261&gt;O51))+1</f>
        <v>1</v>
      </c>
      <c r="XEX51" s="4"/>
      <c r="XEY51" s="4"/>
      <c r="XEZ51" s="4"/>
      <c r="XFA51" s="4"/>
    </row>
    <row r="52" s="1" customFormat="1" ht="14.4" spans="1:16381">
      <c r="A52" s="12">
        <v>49</v>
      </c>
      <c r="B52" s="13" t="s">
        <v>99</v>
      </c>
      <c r="C52" s="12"/>
      <c r="D52" s="12"/>
      <c r="E52" s="14" t="s">
        <v>90</v>
      </c>
      <c r="F52" s="14" t="s">
        <v>97</v>
      </c>
      <c r="G52" s="13" t="s">
        <v>98</v>
      </c>
      <c r="H52" s="13">
        <v>1</v>
      </c>
      <c r="I52" s="13">
        <v>105.5</v>
      </c>
      <c r="J52" s="13">
        <v>95</v>
      </c>
      <c r="K52" s="13">
        <v>200.5</v>
      </c>
      <c r="L52" s="13"/>
      <c r="M52" s="18">
        <f t="shared" si="2"/>
        <v>26.7333333333333</v>
      </c>
      <c r="N52" s="12">
        <v>72.8</v>
      </c>
      <c r="O52" s="19">
        <f t="shared" si="1"/>
        <v>70.4133333333333</v>
      </c>
      <c r="P52" s="12">
        <f>SUMPRODUCT((G$4:G$261=G52)*(O$4:O$261&gt;O52))+1</f>
        <v>2</v>
      </c>
      <c r="XEX52" s="4"/>
      <c r="XEY52" s="4"/>
      <c r="XEZ52" s="4"/>
      <c r="XFA52" s="4"/>
    </row>
    <row r="53" s="1" customFormat="1" ht="14.4" spans="1:16381">
      <c r="A53" s="12">
        <v>50</v>
      </c>
      <c r="B53" s="13" t="s">
        <v>100</v>
      </c>
      <c r="C53" s="12"/>
      <c r="D53" s="12"/>
      <c r="E53" s="14" t="s">
        <v>90</v>
      </c>
      <c r="F53" s="14" t="s">
        <v>97</v>
      </c>
      <c r="G53" s="13" t="s">
        <v>98</v>
      </c>
      <c r="H53" s="13">
        <v>1</v>
      </c>
      <c r="I53" s="13">
        <v>71</v>
      </c>
      <c r="J53" s="13">
        <v>81</v>
      </c>
      <c r="K53" s="13">
        <v>152</v>
      </c>
      <c r="L53" s="13"/>
      <c r="M53" s="18">
        <f t="shared" si="2"/>
        <v>20.2666666666667</v>
      </c>
      <c r="N53" s="12">
        <v>0</v>
      </c>
      <c r="O53" s="19">
        <f t="shared" si="1"/>
        <v>20.2666666666667</v>
      </c>
      <c r="P53" s="12">
        <f>SUMPRODUCT((G$4:G$261=G53)*(O$4:O$261&gt;O53))+1</f>
        <v>3</v>
      </c>
      <c r="XEX53" s="4"/>
      <c r="XEY53" s="4"/>
      <c r="XEZ53" s="4"/>
      <c r="XFA53" s="4"/>
    </row>
    <row r="54" s="1" customFormat="1" ht="14.4" spans="1:16381">
      <c r="A54" s="12">
        <v>51</v>
      </c>
      <c r="B54" s="13" t="s">
        <v>101</v>
      </c>
      <c r="C54" s="12"/>
      <c r="D54" s="12"/>
      <c r="E54" s="14" t="s">
        <v>90</v>
      </c>
      <c r="F54" s="14" t="s">
        <v>37</v>
      </c>
      <c r="G54" s="13" t="s">
        <v>102</v>
      </c>
      <c r="H54" s="13">
        <v>1</v>
      </c>
      <c r="I54" s="13">
        <v>107.5</v>
      </c>
      <c r="J54" s="13">
        <v>104.5</v>
      </c>
      <c r="K54" s="13">
        <v>212</v>
      </c>
      <c r="L54" s="13"/>
      <c r="M54" s="18">
        <f t="shared" si="2"/>
        <v>28.2666666666667</v>
      </c>
      <c r="N54" s="12">
        <v>80.56</v>
      </c>
      <c r="O54" s="19">
        <f t="shared" si="1"/>
        <v>76.6026666666667</v>
      </c>
      <c r="P54" s="12">
        <f>SUMPRODUCT((G$4:G$261=G54)*(O$4:O$261&gt;O54))+1</f>
        <v>1</v>
      </c>
      <c r="XEX54" s="4"/>
      <c r="XEY54" s="4"/>
      <c r="XEZ54" s="4"/>
      <c r="XFA54" s="4"/>
    </row>
    <row r="55" s="1" customFormat="1" ht="14.4" spans="1:16381">
      <c r="A55" s="12">
        <v>52</v>
      </c>
      <c r="B55" s="13" t="s">
        <v>103</v>
      </c>
      <c r="C55" s="12"/>
      <c r="D55" s="12"/>
      <c r="E55" s="14" t="s">
        <v>90</v>
      </c>
      <c r="F55" s="14" t="s">
        <v>37</v>
      </c>
      <c r="G55" s="13" t="s">
        <v>102</v>
      </c>
      <c r="H55" s="13">
        <v>1</v>
      </c>
      <c r="I55" s="13">
        <v>111.5</v>
      </c>
      <c r="J55" s="13">
        <v>98</v>
      </c>
      <c r="K55" s="13">
        <v>209.5</v>
      </c>
      <c r="L55" s="13"/>
      <c r="M55" s="18">
        <f t="shared" si="2"/>
        <v>27.9333333333333</v>
      </c>
      <c r="N55" s="12">
        <v>79.79</v>
      </c>
      <c r="O55" s="19">
        <f t="shared" si="1"/>
        <v>75.8073333333333</v>
      </c>
      <c r="P55" s="12">
        <f>SUMPRODUCT((G$4:G$261=G55)*(O$4:O$261&gt;O55))+1</f>
        <v>2</v>
      </c>
      <c r="XEX55" s="4"/>
      <c r="XEY55" s="4"/>
      <c r="XEZ55" s="4"/>
      <c r="XFA55" s="4"/>
    </row>
    <row r="56" s="1" customFormat="1" ht="14.4" spans="1:16381">
      <c r="A56" s="12">
        <v>53</v>
      </c>
      <c r="B56" s="15" t="s">
        <v>104</v>
      </c>
      <c r="C56" s="12"/>
      <c r="D56" s="12"/>
      <c r="E56" s="14" t="s">
        <v>90</v>
      </c>
      <c r="F56" s="14" t="s">
        <v>37</v>
      </c>
      <c r="G56" s="15" t="s">
        <v>102</v>
      </c>
      <c r="H56" s="15">
        <v>1</v>
      </c>
      <c r="I56" s="15">
        <v>96.5</v>
      </c>
      <c r="J56" s="15">
        <v>99</v>
      </c>
      <c r="K56" s="15">
        <v>195.5</v>
      </c>
      <c r="L56" s="15"/>
      <c r="M56" s="20">
        <f t="shared" si="2"/>
        <v>26.0666666666667</v>
      </c>
      <c r="N56" s="12">
        <v>78.56</v>
      </c>
      <c r="O56" s="19">
        <f t="shared" si="1"/>
        <v>73.2026666666667</v>
      </c>
      <c r="P56" s="12">
        <f>SUMPRODUCT((G$4:G$261=G56)*(O$4:O$261&gt;O56))+1</f>
        <v>3</v>
      </c>
      <c r="XEX56" s="4"/>
      <c r="XEY56" s="4"/>
      <c r="XEZ56" s="4"/>
      <c r="XFA56" s="4"/>
    </row>
    <row r="57" s="4" customFormat="1" ht="14.4" spans="1:16">
      <c r="A57" s="12">
        <v>54</v>
      </c>
      <c r="B57" s="13" t="s">
        <v>105</v>
      </c>
      <c r="C57" s="14"/>
      <c r="D57" s="14"/>
      <c r="E57" s="14" t="s">
        <v>106</v>
      </c>
      <c r="F57" s="14" t="s">
        <v>26</v>
      </c>
      <c r="G57" s="13" t="s">
        <v>107</v>
      </c>
      <c r="H57" s="13">
        <v>1</v>
      </c>
      <c r="I57" s="13">
        <v>106</v>
      </c>
      <c r="J57" s="13">
        <v>96.5</v>
      </c>
      <c r="K57" s="13">
        <v>202.5</v>
      </c>
      <c r="L57" s="13"/>
      <c r="M57" s="18">
        <f t="shared" si="2"/>
        <v>27</v>
      </c>
      <c r="N57" s="12">
        <v>84.14</v>
      </c>
      <c r="O57" s="19">
        <f t="shared" si="1"/>
        <v>77.484</v>
      </c>
      <c r="P57" s="12">
        <f>SUMPRODUCT((G$4:G$261=G57)*(O$4:O$261&gt;O57))+1</f>
        <v>1</v>
      </c>
    </row>
    <row r="58" s="4" customFormat="1" ht="14.4" spans="1:16">
      <c r="A58" s="12">
        <v>55</v>
      </c>
      <c r="B58" s="13" t="s">
        <v>108</v>
      </c>
      <c r="C58" s="14"/>
      <c r="D58" s="14"/>
      <c r="E58" s="14" t="s">
        <v>106</v>
      </c>
      <c r="F58" s="14" t="s">
        <v>26</v>
      </c>
      <c r="G58" s="13" t="s">
        <v>107</v>
      </c>
      <c r="H58" s="13">
        <v>1</v>
      </c>
      <c r="I58" s="13">
        <v>97.5</v>
      </c>
      <c r="J58" s="13">
        <v>89</v>
      </c>
      <c r="K58" s="13">
        <v>186.5</v>
      </c>
      <c r="L58" s="13"/>
      <c r="M58" s="18">
        <f t="shared" si="2"/>
        <v>24.8666666666667</v>
      </c>
      <c r="N58" s="13">
        <v>84.84</v>
      </c>
      <c r="O58" s="19">
        <f t="shared" si="1"/>
        <v>75.7706666666667</v>
      </c>
      <c r="P58" s="12">
        <f>SUMPRODUCT((G$4:G$261=G58)*(O$4:O$261&gt;O58))+1</f>
        <v>2</v>
      </c>
    </row>
    <row r="59" s="4" customFormat="1" ht="14.4" spans="1:16">
      <c r="A59" s="12">
        <v>56</v>
      </c>
      <c r="B59" s="13" t="s">
        <v>109</v>
      </c>
      <c r="C59" s="14"/>
      <c r="D59" s="14"/>
      <c r="E59" s="14" t="s">
        <v>106</v>
      </c>
      <c r="F59" s="14" t="s">
        <v>26</v>
      </c>
      <c r="G59" s="13" t="s">
        <v>107</v>
      </c>
      <c r="H59" s="13">
        <v>1</v>
      </c>
      <c r="I59" s="13">
        <v>99</v>
      </c>
      <c r="J59" s="13">
        <v>79.5</v>
      </c>
      <c r="K59" s="13">
        <v>178.5</v>
      </c>
      <c r="L59" s="13"/>
      <c r="M59" s="18">
        <f t="shared" si="2"/>
        <v>23.8</v>
      </c>
      <c r="N59" s="13">
        <v>76.7</v>
      </c>
      <c r="O59" s="19">
        <f t="shared" si="1"/>
        <v>69.82</v>
      </c>
      <c r="P59" s="12">
        <f>SUMPRODUCT((G$4:G$261=G59)*(O$4:O$261&gt;O59))+1</f>
        <v>3</v>
      </c>
    </row>
    <row r="60" s="4" customFormat="1" ht="14.4" spans="1:16">
      <c r="A60" s="12">
        <v>57</v>
      </c>
      <c r="B60" s="13" t="s">
        <v>110</v>
      </c>
      <c r="C60" s="14"/>
      <c r="D60" s="14"/>
      <c r="E60" s="14" t="s">
        <v>106</v>
      </c>
      <c r="F60" s="14" t="s">
        <v>111</v>
      </c>
      <c r="G60" s="13" t="s">
        <v>112</v>
      </c>
      <c r="H60" s="13">
        <v>1</v>
      </c>
      <c r="I60" s="13">
        <v>96</v>
      </c>
      <c r="J60" s="13">
        <v>113</v>
      </c>
      <c r="K60" s="13">
        <v>209</v>
      </c>
      <c r="L60" s="13"/>
      <c r="M60" s="18">
        <f t="shared" si="2"/>
        <v>27.8666666666667</v>
      </c>
      <c r="N60" s="13">
        <v>86.4</v>
      </c>
      <c r="O60" s="19">
        <f t="shared" si="1"/>
        <v>79.7066666666667</v>
      </c>
      <c r="P60" s="12">
        <f>SUMPRODUCT((G$4:G$261=G60)*(O$4:O$261&gt;O60))+1</f>
        <v>1</v>
      </c>
    </row>
    <row r="61" s="4" customFormat="1" ht="14.4" spans="1:16">
      <c r="A61" s="12">
        <v>58</v>
      </c>
      <c r="B61" s="13" t="s">
        <v>113</v>
      </c>
      <c r="C61" s="14"/>
      <c r="D61" s="14"/>
      <c r="E61" s="14" t="s">
        <v>106</v>
      </c>
      <c r="F61" s="14" t="s">
        <v>111</v>
      </c>
      <c r="G61" s="13" t="s">
        <v>112</v>
      </c>
      <c r="H61" s="13">
        <v>1</v>
      </c>
      <c r="I61" s="13">
        <v>103</v>
      </c>
      <c r="J61" s="13">
        <v>92</v>
      </c>
      <c r="K61" s="13">
        <v>195</v>
      </c>
      <c r="L61" s="13"/>
      <c r="M61" s="18">
        <f t="shared" si="2"/>
        <v>26</v>
      </c>
      <c r="N61" s="13">
        <v>79.96</v>
      </c>
      <c r="O61" s="19">
        <f t="shared" si="1"/>
        <v>73.976</v>
      </c>
      <c r="P61" s="12">
        <f>SUMPRODUCT((G$4:G$261=G61)*(O$4:O$261&gt;O61))+1</f>
        <v>2</v>
      </c>
    </row>
    <row r="62" s="4" customFormat="1" ht="14.4" spans="1:16">
      <c r="A62" s="12">
        <v>59</v>
      </c>
      <c r="B62" s="13" t="s">
        <v>114</v>
      </c>
      <c r="C62" s="14"/>
      <c r="D62" s="14"/>
      <c r="E62" s="14" t="s">
        <v>106</v>
      </c>
      <c r="F62" s="14" t="s">
        <v>111</v>
      </c>
      <c r="G62" s="13" t="s">
        <v>112</v>
      </c>
      <c r="H62" s="13">
        <v>1</v>
      </c>
      <c r="I62" s="13">
        <v>83.5</v>
      </c>
      <c r="J62" s="13">
        <v>107.5</v>
      </c>
      <c r="K62" s="13">
        <v>191</v>
      </c>
      <c r="L62" s="13"/>
      <c r="M62" s="18">
        <f t="shared" si="2"/>
        <v>25.4666666666667</v>
      </c>
      <c r="N62" s="13">
        <v>79.92</v>
      </c>
      <c r="O62" s="19">
        <f t="shared" si="1"/>
        <v>73.4186666666667</v>
      </c>
      <c r="P62" s="12">
        <f>SUMPRODUCT((G$4:G$261=G62)*(O$4:O$261&gt;O62))+1</f>
        <v>3</v>
      </c>
    </row>
    <row r="63" s="4" customFormat="1" ht="28.8" spans="1:16">
      <c r="A63" s="12">
        <v>60</v>
      </c>
      <c r="B63" s="13" t="s">
        <v>115</v>
      </c>
      <c r="C63" s="14"/>
      <c r="D63" s="14"/>
      <c r="E63" s="14" t="s">
        <v>116</v>
      </c>
      <c r="F63" s="14" t="s">
        <v>52</v>
      </c>
      <c r="G63" s="13" t="s">
        <v>117</v>
      </c>
      <c r="H63" s="13">
        <v>2</v>
      </c>
      <c r="I63" s="13">
        <v>93</v>
      </c>
      <c r="J63" s="13">
        <v>96.5</v>
      </c>
      <c r="K63" s="13">
        <v>189.5</v>
      </c>
      <c r="L63" s="13"/>
      <c r="M63" s="18">
        <f t="shared" si="2"/>
        <v>25.2666666666667</v>
      </c>
      <c r="N63" s="13">
        <v>84.4</v>
      </c>
      <c r="O63" s="19">
        <f t="shared" si="1"/>
        <v>75.9066666666667</v>
      </c>
      <c r="P63" s="12">
        <f>SUMPRODUCT((G$4:G$261=G63)*(O$4:O$261&gt;O63))+1</f>
        <v>1</v>
      </c>
    </row>
    <row r="64" s="4" customFormat="1" ht="28.8" spans="1:16">
      <c r="A64" s="12">
        <v>61</v>
      </c>
      <c r="B64" s="13" t="s">
        <v>118</v>
      </c>
      <c r="C64" s="14"/>
      <c r="D64" s="14"/>
      <c r="E64" s="14" t="s">
        <v>116</v>
      </c>
      <c r="F64" s="14" t="s">
        <v>52</v>
      </c>
      <c r="G64" s="13" t="s">
        <v>117</v>
      </c>
      <c r="H64" s="13">
        <v>2</v>
      </c>
      <c r="I64" s="13">
        <v>95.5</v>
      </c>
      <c r="J64" s="13">
        <v>94.5</v>
      </c>
      <c r="K64" s="13">
        <v>190</v>
      </c>
      <c r="L64" s="13"/>
      <c r="M64" s="18">
        <f t="shared" si="2"/>
        <v>25.3333333333333</v>
      </c>
      <c r="N64" s="13">
        <v>82.28</v>
      </c>
      <c r="O64" s="19">
        <f t="shared" si="1"/>
        <v>74.7013333333333</v>
      </c>
      <c r="P64" s="12">
        <f>SUMPRODUCT((G$4:G$261=G64)*(O$4:O$261&gt;O64))+1</f>
        <v>2</v>
      </c>
    </row>
    <row r="65" s="4" customFormat="1" ht="28.8" spans="1:16">
      <c r="A65" s="12">
        <v>62</v>
      </c>
      <c r="B65" s="13" t="s">
        <v>119</v>
      </c>
      <c r="C65" s="14"/>
      <c r="D65" s="14"/>
      <c r="E65" s="14" t="s">
        <v>116</v>
      </c>
      <c r="F65" s="14" t="s">
        <v>52</v>
      </c>
      <c r="G65" s="13" t="s">
        <v>117</v>
      </c>
      <c r="H65" s="13">
        <v>2</v>
      </c>
      <c r="I65" s="13">
        <v>89.5</v>
      </c>
      <c r="J65" s="13">
        <v>85</v>
      </c>
      <c r="K65" s="13">
        <v>174.5</v>
      </c>
      <c r="L65" s="13">
        <v>5</v>
      </c>
      <c r="M65" s="18">
        <f t="shared" si="2"/>
        <v>25.2666666666667</v>
      </c>
      <c r="N65" s="13">
        <v>80.02</v>
      </c>
      <c r="O65" s="19">
        <f t="shared" si="1"/>
        <v>73.2786666666667</v>
      </c>
      <c r="P65" s="12">
        <f>SUMPRODUCT((G$4:G$261=G65)*(O$4:O$261&gt;O65))+1</f>
        <v>3</v>
      </c>
    </row>
    <row r="66" s="4" customFormat="1" ht="28.8" spans="1:16">
      <c r="A66" s="12">
        <v>63</v>
      </c>
      <c r="B66" s="15" t="s">
        <v>120</v>
      </c>
      <c r="C66" s="14"/>
      <c r="D66" s="14"/>
      <c r="E66" s="14" t="s">
        <v>116</v>
      </c>
      <c r="F66" s="14" t="s">
        <v>52</v>
      </c>
      <c r="G66" s="15" t="s">
        <v>117</v>
      </c>
      <c r="H66" s="15">
        <v>2</v>
      </c>
      <c r="I66" s="15">
        <v>91</v>
      </c>
      <c r="J66" s="15">
        <v>80.5</v>
      </c>
      <c r="K66" s="15">
        <v>171.5</v>
      </c>
      <c r="L66" s="15"/>
      <c r="M66" s="20">
        <f t="shared" si="2"/>
        <v>22.8666666666667</v>
      </c>
      <c r="N66" s="13">
        <v>82.48</v>
      </c>
      <c r="O66" s="19">
        <f t="shared" si="1"/>
        <v>72.3546666666667</v>
      </c>
      <c r="P66" s="12">
        <f>SUMPRODUCT((G$4:G$261=G66)*(O$4:O$261&gt;O66))+1</f>
        <v>4</v>
      </c>
    </row>
    <row r="67" s="4" customFormat="1" ht="28.8" spans="1:16">
      <c r="A67" s="12">
        <v>64</v>
      </c>
      <c r="B67" s="13" t="s">
        <v>121</v>
      </c>
      <c r="C67" s="14"/>
      <c r="D67" s="14"/>
      <c r="E67" s="14" t="s">
        <v>116</v>
      </c>
      <c r="F67" s="14" t="s">
        <v>52</v>
      </c>
      <c r="G67" s="13" t="s">
        <v>117</v>
      </c>
      <c r="H67" s="13">
        <v>2</v>
      </c>
      <c r="I67" s="13">
        <v>114.5</v>
      </c>
      <c r="J67" s="13">
        <v>75</v>
      </c>
      <c r="K67" s="13">
        <v>189.5</v>
      </c>
      <c r="L67" s="13"/>
      <c r="M67" s="18">
        <f t="shared" si="2"/>
        <v>25.2666666666667</v>
      </c>
      <c r="N67" s="13">
        <v>0</v>
      </c>
      <c r="O67" s="19">
        <f t="shared" si="1"/>
        <v>25.2666666666667</v>
      </c>
      <c r="P67" s="12">
        <f>SUMPRODUCT((G$4:G$261=G67)*(O$4:O$261&gt;O67))+1</f>
        <v>5</v>
      </c>
    </row>
    <row r="68" s="4" customFormat="1" ht="28.8" spans="1:16">
      <c r="A68" s="12">
        <v>65</v>
      </c>
      <c r="B68" s="15" t="s">
        <v>122</v>
      </c>
      <c r="C68" s="14"/>
      <c r="D68" s="14"/>
      <c r="E68" s="14" t="s">
        <v>116</v>
      </c>
      <c r="F68" s="14" t="s">
        <v>52</v>
      </c>
      <c r="G68" s="15" t="s">
        <v>117</v>
      </c>
      <c r="H68" s="15">
        <v>2</v>
      </c>
      <c r="I68" s="15">
        <v>89.5</v>
      </c>
      <c r="J68" s="15">
        <v>81.5</v>
      </c>
      <c r="K68" s="15">
        <v>171</v>
      </c>
      <c r="L68" s="15"/>
      <c r="M68" s="20">
        <f t="shared" si="2"/>
        <v>22.8</v>
      </c>
      <c r="N68" s="13">
        <v>0</v>
      </c>
      <c r="O68" s="19">
        <f t="shared" ref="O68:O131" si="3">M68+N68*0.6</f>
        <v>22.8</v>
      </c>
      <c r="P68" s="12">
        <f>SUMPRODUCT((G$4:G$261=G68)*(O$4:O$261&gt;O68))+1</f>
        <v>6</v>
      </c>
    </row>
    <row r="69" s="1" customFormat="1" ht="14.4" spans="1:16381">
      <c r="A69" s="12">
        <v>66</v>
      </c>
      <c r="B69" s="12" t="s">
        <v>123</v>
      </c>
      <c r="C69" s="21"/>
      <c r="D69" s="21"/>
      <c r="E69" s="22" t="s">
        <v>124</v>
      </c>
      <c r="F69" s="14" t="s">
        <v>37</v>
      </c>
      <c r="G69" s="12" t="s">
        <v>125</v>
      </c>
      <c r="H69" s="13">
        <v>1</v>
      </c>
      <c r="I69" s="13">
        <v>108</v>
      </c>
      <c r="J69" s="13">
        <v>85</v>
      </c>
      <c r="K69" s="13">
        <v>193</v>
      </c>
      <c r="L69" s="13"/>
      <c r="M69" s="18">
        <f t="shared" si="2"/>
        <v>25.7333333333333</v>
      </c>
      <c r="N69" s="12">
        <v>84.22</v>
      </c>
      <c r="O69" s="19">
        <f t="shared" si="3"/>
        <v>76.2653333333333</v>
      </c>
      <c r="P69" s="12">
        <f>SUMPRODUCT((G$4:G$261=G69)*(O$4:O$261&gt;O69))+1</f>
        <v>1</v>
      </c>
      <c r="XEW69" s="4"/>
      <c r="XEX69" s="4"/>
      <c r="XEY69" s="4"/>
      <c r="XEZ69" s="4"/>
      <c r="XFA69" s="4"/>
    </row>
    <row r="70" s="1" customFormat="1" ht="14.4" spans="1:16381">
      <c r="A70" s="12">
        <v>67</v>
      </c>
      <c r="B70" s="12" t="s">
        <v>126</v>
      </c>
      <c r="C70" s="21"/>
      <c r="D70" s="21"/>
      <c r="E70" s="22" t="s">
        <v>124</v>
      </c>
      <c r="F70" s="14" t="s">
        <v>37</v>
      </c>
      <c r="G70" s="12" t="s">
        <v>125</v>
      </c>
      <c r="H70" s="13">
        <v>1</v>
      </c>
      <c r="I70" s="13">
        <v>86.5</v>
      </c>
      <c r="J70" s="13">
        <v>106</v>
      </c>
      <c r="K70" s="13">
        <v>192.5</v>
      </c>
      <c r="L70" s="13"/>
      <c r="M70" s="18">
        <f t="shared" si="2"/>
        <v>25.6666666666667</v>
      </c>
      <c r="N70" s="12">
        <v>82.98</v>
      </c>
      <c r="O70" s="19">
        <f t="shared" si="3"/>
        <v>75.4546666666667</v>
      </c>
      <c r="P70" s="12">
        <f>SUMPRODUCT((G$4:G$261=G70)*(O$4:O$261&gt;O70))+1</f>
        <v>2</v>
      </c>
      <c r="XEW70" s="4"/>
      <c r="XEX70" s="4"/>
      <c r="XEY70" s="4"/>
      <c r="XEZ70" s="4"/>
      <c r="XFA70" s="4"/>
    </row>
    <row r="71" s="1" customFormat="1" ht="14.4" spans="1:16381">
      <c r="A71" s="12">
        <v>68</v>
      </c>
      <c r="B71" s="9" t="s">
        <v>127</v>
      </c>
      <c r="C71" s="21"/>
      <c r="D71" s="21"/>
      <c r="E71" s="22" t="s">
        <v>124</v>
      </c>
      <c r="F71" s="14" t="s">
        <v>37</v>
      </c>
      <c r="G71" s="9" t="s">
        <v>125</v>
      </c>
      <c r="H71" s="15">
        <v>1</v>
      </c>
      <c r="I71" s="15">
        <v>72.5</v>
      </c>
      <c r="J71" s="15">
        <v>93</v>
      </c>
      <c r="K71" s="15">
        <v>165.5</v>
      </c>
      <c r="L71" s="15">
        <v>5</v>
      </c>
      <c r="M71" s="20">
        <f t="shared" si="2"/>
        <v>24.0666666666667</v>
      </c>
      <c r="N71" s="12">
        <v>84.86</v>
      </c>
      <c r="O71" s="19">
        <f t="shared" si="3"/>
        <v>74.9826666666667</v>
      </c>
      <c r="P71" s="12">
        <f>SUMPRODUCT((G$4:G$261=G71)*(O$4:O$261&gt;O71))+1</f>
        <v>3</v>
      </c>
      <c r="XEW71" s="4"/>
      <c r="XEX71" s="4"/>
      <c r="XEY71" s="4"/>
      <c r="XEZ71" s="4"/>
      <c r="XFA71" s="4"/>
    </row>
    <row r="72" s="1" customFormat="1" ht="14.4" spans="1:16">
      <c r="A72" s="12">
        <v>69</v>
      </c>
      <c r="B72" s="13" t="s">
        <v>128</v>
      </c>
      <c r="C72" s="13"/>
      <c r="D72" s="13"/>
      <c r="E72" s="14" t="s">
        <v>129</v>
      </c>
      <c r="F72" s="14" t="s">
        <v>130</v>
      </c>
      <c r="G72" s="13" t="s">
        <v>131</v>
      </c>
      <c r="H72" s="13">
        <v>1</v>
      </c>
      <c r="I72" s="13">
        <v>118.5</v>
      </c>
      <c r="J72" s="13">
        <v>86</v>
      </c>
      <c r="K72" s="13">
        <v>204.5</v>
      </c>
      <c r="L72" s="13"/>
      <c r="M72" s="18">
        <f t="shared" si="2"/>
        <v>27.2666666666667</v>
      </c>
      <c r="N72" s="12">
        <v>82.34</v>
      </c>
      <c r="O72" s="19">
        <f t="shared" si="3"/>
        <v>76.6706666666667</v>
      </c>
      <c r="P72" s="12">
        <f>SUMPRODUCT((G$4:G$261=G72)*(O$4:O$261&gt;O72))+1</f>
        <v>1</v>
      </c>
    </row>
    <row r="73" s="1" customFormat="1" ht="14.4" spans="1:16">
      <c r="A73" s="12">
        <v>70</v>
      </c>
      <c r="B73" s="15" t="s">
        <v>132</v>
      </c>
      <c r="C73" s="15"/>
      <c r="D73" s="15"/>
      <c r="E73" s="14" t="s">
        <v>129</v>
      </c>
      <c r="F73" s="14" t="s">
        <v>130</v>
      </c>
      <c r="G73" s="15" t="s">
        <v>131</v>
      </c>
      <c r="H73" s="15">
        <v>1</v>
      </c>
      <c r="I73" s="15">
        <v>100.5</v>
      </c>
      <c r="J73" s="15">
        <v>96</v>
      </c>
      <c r="K73" s="15">
        <v>196.5</v>
      </c>
      <c r="L73" s="15"/>
      <c r="M73" s="20">
        <f t="shared" si="2"/>
        <v>26.2</v>
      </c>
      <c r="N73" s="12">
        <v>82.98</v>
      </c>
      <c r="O73" s="19">
        <f t="shared" si="3"/>
        <v>75.988</v>
      </c>
      <c r="P73" s="12">
        <f>SUMPRODUCT((G$4:G$261=G73)*(O$4:O$261&gt;O73))+1</f>
        <v>2</v>
      </c>
    </row>
    <row r="74" s="1" customFormat="1" ht="14.4" spans="1:16">
      <c r="A74" s="12">
        <v>71</v>
      </c>
      <c r="B74" s="13" t="s">
        <v>133</v>
      </c>
      <c r="C74" s="13"/>
      <c r="D74" s="13"/>
      <c r="E74" s="14" t="s">
        <v>129</v>
      </c>
      <c r="F74" s="14" t="s">
        <v>130</v>
      </c>
      <c r="G74" s="13" t="s">
        <v>131</v>
      </c>
      <c r="H74" s="13">
        <v>1</v>
      </c>
      <c r="I74" s="13">
        <v>121</v>
      </c>
      <c r="J74" s="13">
        <v>105</v>
      </c>
      <c r="K74" s="13">
        <v>226</v>
      </c>
      <c r="L74" s="13"/>
      <c r="M74" s="18">
        <f t="shared" si="2"/>
        <v>30.1333333333333</v>
      </c>
      <c r="N74" s="12">
        <v>0</v>
      </c>
      <c r="O74" s="19">
        <f t="shared" si="3"/>
        <v>30.1333333333333</v>
      </c>
      <c r="P74" s="12">
        <f>SUMPRODUCT((G$4:G$261=G74)*(O$4:O$261&gt;O74))+1</f>
        <v>3</v>
      </c>
    </row>
    <row r="75" s="1" customFormat="1" ht="14.4" spans="1:16">
      <c r="A75" s="12">
        <v>72</v>
      </c>
      <c r="B75" s="13" t="s">
        <v>134</v>
      </c>
      <c r="C75" s="13"/>
      <c r="D75" s="13"/>
      <c r="E75" s="14" t="s">
        <v>129</v>
      </c>
      <c r="F75" s="14" t="s">
        <v>26</v>
      </c>
      <c r="G75" s="13" t="s">
        <v>135</v>
      </c>
      <c r="H75" s="13">
        <v>1</v>
      </c>
      <c r="I75" s="13">
        <v>86.5</v>
      </c>
      <c r="J75" s="13">
        <v>64</v>
      </c>
      <c r="K75" s="13">
        <v>150.5</v>
      </c>
      <c r="L75" s="13"/>
      <c r="M75" s="18">
        <f t="shared" si="2"/>
        <v>20.0666666666667</v>
      </c>
      <c r="N75" s="12">
        <v>80.34</v>
      </c>
      <c r="O75" s="19">
        <f t="shared" si="3"/>
        <v>68.2706666666667</v>
      </c>
      <c r="P75" s="12">
        <f>SUMPRODUCT((G$4:G$261=G75)*(O$4:O$261&gt;O75))+1</f>
        <v>1</v>
      </c>
    </row>
    <row r="76" s="1" customFormat="1" ht="14.4" spans="1:16">
      <c r="A76" s="12">
        <v>73</v>
      </c>
      <c r="B76" s="13" t="s">
        <v>136</v>
      </c>
      <c r="C76" s="13"/>
      <c r="D76" s="13"/>
      <c r="E76" s="14" t="s">
        <v>129</v>
      </c>
      <c r="F76" s="14" t="s">
        <v>26</v>
      </c>
      <c r="G76" s="13" t="s">
        <v>135</v>
      </c>
      <c r="H76" s="13">
        <v>1</v>
      </c>
      <c r="I76" s="13">
        <v>79</v>
      </c>
      <c r="J76" s="13">
        <v>62</v>
      </c>
      <c r="K76" s="13">
        <v>141</v>
      </c>
      <c r="L76" s="13">
        <v>5</v>
      </c>
      <c r="M76" s="18">
        <f t="shared" si="2"/>
        <v>20.8</v>
      </c>
      <c r="N76" s="12">
        <v>77.6</v>
      </c>
      <c r="O76" s="19">
        <f t="shared" si="3"/>
        <v>67.36</v>
      </c>
      <c r="P76" s="12">
        <f>SUMPRODUCT((G$4:G$261=G76)*(O$4:O$261&gt;O76))+1</f>
        <v>2</v>
      </c>
    </row>
    <row r="77" s="1" customFormat="1" ht="14.4" spans="1:16">
      <c r="A77" s="12">
        <v>74</v>
      </c>
      <c r="B77" s="13" t="s">
        <v>137</v>
      </c>
      <c r="C77" s="13"/>
      <c r="D77" s="13"/>
      <c r="E77" s="14" t="s">
        <v>129</v>
      </c>
      <c r="F77" s="14" t="s">
        <v>26</v>
      </c>
      <c r="G77" s="13" t="s">
        <v>135</v>
      </c>
      <c r="H77" s="13">
        <v>1</v>
      </c>
      <c r="I77" s="13">
        <v>120</v>
      </c>
      <c r="J77" s="13">
        <v>104</v>
      </c>
      <c r="K77" s="13">
        <v>224</v>
      </c>
      <c r="L77" s="13"/>
      <c r="M77" s="18">
        <f t="shared" si="2"/>
        <v>29.8666666666667</v>
      </c>
      <c r="N77" s="12">
        <v>0</v>
      </c>
      <c r="O77" s="19">
        <f t="shared" si="3"/>
        <v>29.8666666666667</v>
      </c>
      <c r="P77" s="12">
        <f>SUMPRODUCT((G$4:G$261=G77)*(O$4:O$261&gt;O77))+1</f>
        <v>3</v>
      </c>
    </row>
    <row r="78" s="1" customFormat="1" ht="14.4" spans="1:16">
      <c r="A78" s="12">
        <v>75</v>
      </c>
      <c r="B78" s="13" t="s">
        <v>138</v>
      </c>
      <c r="C78" s="13"/>
      <c r="D78" s="13"/>
      <c r="E78" s="14" t="s">
        <v>129</v>
      </c>
      <c r="F78" s="14" t="s">
        <v>52</v>
      </c>
      <c r="G78" s="13" t="s">
        <v>139</v>
      </c>
      <c r="H78" s="13">
        <v>1</v>
      </c>
      <c r="I78" s="13">
        <v>90</v>
      </c>
      <c r="J78" s="13">
        <v>80.5</v>
      </c>
      <c r="K78" s="13">
        <v>170.5</v>
      </c>
      <c r="L78" s="13"/>
      <c r="M78" s="18">
        <f t="shared" si="2"/>
        <v>22.7333333333333</v>
      </c>
      <c r="N78" s="12">
        <v>83.98</v>
      </c>
      <c r="O78" s="19">
        <f t="shared" si="3"/>
        <v>73.1213333333333</v>
      </c>
      <c r="P78" s="12">
        <f>SUMPRODUCT((G$4:G$261=G78)*(O$4:O$261&gt;O78))+1</f>
        <v>1</v>
      </c>
    </row>
    <row r="79" s="1" customFormat="1" ht="14.4" spans="1:16">
      <c r="A79" s="12">
        <v>76</v>
      </c>
      <c r="B79" s="13" t="s">
        <v>140</v>
      </c>
      <c r="C79" s="13"/>
      <c r="D79" s="13"/>
      <c r="E79" s="14" t="s">
        <v>129</v>
      </c>
      <c r="F79" s="14" t="s">
        <v>52</v>
      </c>
      <c r="G79" s="13" t="s">
        <v>139</v>
      </c>
      <c r="H79" s="13">
        <v>1</v>
      </c>
      <c r="I79" s="13">
        <v>99.5</v>
      </c>
      <c r="J79" s="13">
        <v>88.5</v>
      </c>
      <c r="K79" s="13">
        <v>188</v>
      </c>
      <c r="L79" s="13"/>
      <c r="M79" s="18">
        <f t="shared" si="2"/>
        <v>25.0666666666667</v>
      </c>
      <c r="N79" s="12">
        <v>78.26</v>
      </c>
      <c r="O79" s="19">
        <f t="shared" si="3"/>
        <v>72.0226666666667</v>
      </c>
      <c r="P79" s="12">
        <f>SUMPRODUCT((G$4:G$261=G79)*(O$4:O$261&gt;O79))+1</f>
        <v>2</v>
      </c>
    </row>
    <row r="80" s="1" customFormat="1" ht="14.4" spans="1:16">
      <c r="A80" s="12">
        <v>77</v>
      </c>
      <c r="B80" s="13" t="s">
        <v>141</v>
      </c>
      <c r="C80" s="13"/>
      <c r="D80" s="13"/>
      <c r="E80" s="14" t="s">
        <v>129</v>
      </c>
      <c r="F80" s="14" t="s">
        <v>52</v>
      </c>
      <c r="G80" s="13" t="s">
        <v>139</v>
      </c>
      <c r="H80" s="13">
        <v>1</v>
      </c>
      <c r="I80" s="13">
        <v>83.5</v>
      </c>
      <c r="J80" s="13">
        <v>81</v>
      </c>
      <c r="K80" s="13">
        <v>164.5</v>
      </c>
      <c r="L80" s="13"/>
      <c r="M80" s="18">
        <f t="shared" si="2"/>
        <v>21.9333333333333</v>
      </c>
      <c r="N80" s="12">
        <v>80.82</v>
      </c>
      <c r="O80" s="19">
        <f t="shared" si="3"/>
        <v>70.4253333333333</v>
      </c>
      <c r="P80" s="12">
        <f>SUMPRODUCT((G$4:G$261=G80)*(O$4:O$261&gt;O80))+1</f>
        <v>3</v>
      </c>
    </row>
    <row r="81" s="1" customFormat="1" ht="14.4" spans="1:16">
      <c r="A81" s="12">
        <v>78</v>
      </c>
      <c r="B81" s="13" t="s">
        <v>142</v>
      </c>
      <c r="C81" s="13"/>
      <c r="D81" s="13"/>
      <c r="E81" s="14" t="s">
        <v>143</v>
      </c>
      <c r="F81" s="14" t="s">
        <v>37</v>
      </c>
      <c r="G81" s="13" t="s">
        <v>144</v>
      </c>
      <c r="H81" s="13">
        <v>2</v>
      </c>
      <c r="I81" s="13">
        <v>112.5</v>
      </c>
      <c r="J81" s="13">
        <v>82</v>
      </c>
      <c r="K81" s="13">
        <v>194.5</v>
      </c>
      <c r="L81" s="13"/>
      <c r="M81" s="18">
        <f t="shared" si="2"/>
        <v>25.9333333333333</v>
      </c>
      <c r="N81" s="12">
        <v>87.54</v>
      </c>
      <c r="O81" s="19">
        <f t="shared" si="3"/>
        <v>78.4573333333333</v>
      </c>
      <c r="P81" s="12">
        <f>SUMPRODUCT((G$4:G$261=G81)*(O$4:O$261&gt;O81))+1</f>
        <v>1</v>
      </c>
    </row>
    <row r="82" s="1" customFormat="1" ht="14.4" spans="1:16">
      <c r="A82" s="12">
        <v>79</v>
      </c>
      <c r="B82" s="13" t="s">
        <v>145</v>
      </c>
      <c r="C82" s="13"/>
      <c r="D82" s="13"/>
      <c r="E82" s="14" t="s">
        <v>143</v>
      </c>
      <c r="F82" s="14" t="s">
        <v>37</v>
      </c>
      <c r="G82" s="13" t="s">
        <v>144</v>
      </c>
      <c r="H82" s="13">
        <v>2</v>
      </c>
      <c r="I82" s="13">
        <v>106.5</v>
      </c>
      <c r="J82" s="13">
        <v>106</v>
      </c>
      <c r="K82" s="13">
        <v>212.5</v>
      </c>
      <c r="L82" s="13"/>
      <c r="M82" s="18">
        <f t="shared" si="2"/>
        <v>28.3333333333333</v>
      </c>
      <c r="N82" s="12">
        <v>83.3</v>
      </c>
      <c r="O82" s="19">
        <f t="shared" si="3"/>
        <v>78.3133333333333</v>
      </c>
      <c r="P82" s="12">
        <f>SUMPRODUCT((G$4:G$261=G82)*(O$4:O$261&gt;O82))+1</f>
        <v>2</v>
      </c>
    </row>
    <row r="83" s="1" customFormat="1" ht="14.4" spans="1:16">
      <c r="A83" s="12">
        <v>80</v>
      </c>
      <c r="B83" s="15" t="s">
        <v>146</v>
      </c>
      <c r="C83" s="15"/>
      <c r="D83" s="15"/>
      <c r="E83" s="14" t="s">
        <v>143</v>
      </c>
      <c r="F83" s="14" t="s">
        <v>37</v>
      </c>
      <c r="G83" s="15" t="s">
        <v>144</v>
      </c>
      <c r="H83" s="15">
        <v>2</v>
      </c>
      <c r="I83" s="15">
        <v>88.5</v>
      </c>
      <c r="J83" s="15">
        <v>97</v>
      </c>
      <c r="K83" s="15">
        <v>185.5</v>
      </c>
      <c r="L83" s="15"/>
      <c r="M83" s="20">
        <f t="shared" si="2"/>
        <v>24.7333333333333</v>
      </c>
      <c r="N83" s="12">
        <v>79.7</v>
      </c>
      <c r="O83" s="19">
        <f t="shared" si="3"/>
        <v>72.5533333333333</v>
      </c>
      <c r="P83" s="12">
        <f>SUMPRODUCT((G$4:G$261=G83)*(O$4:O$261&gt;O83))+1</f>
        <v>3</v>
      </c>
    </row>
    <row r="84" s="1" customFormat="1" ht="14.4" spans="1:16">
      <c r="A84" s="12">
        <v>81</v>
      </c>
      <c r="B84" s="15" t="s">
        <v>147</v>
      </c>
      <c r="C84" s="15"/>
      <c r="D84" s="15"/>
      <c r="E84" s="14" t="s">
        <v>143</v>
      </c>
      <c r="F84" s="14" t="s">
        <v>37</v>
      </c>
      <c r="G84" s="15" t="s">
        <v>144</v>
      </c>
      <c r="H84" s="15">
        <v>2</v>
      </c>
      <c r="I84" s="15">
        <v>87</v>
      </c>
      <c r="J84" s="15">
        <v>95</v>
      </c>
      <c r="K84" s="15">
        <v>182</v>
      </c>
      <c r="L84" s="15"/>
      <c r="M84" s="20">
        <f t="shared" si="2"/>
        <v>24.2666666666667</v>
      </c>
      <c r="N84" s="12">
        <v>76.72</v>
      </c>
      <c r="O84" s="19">
        <f t="shared" si="3"/>
        <v>70.2986666666667</v>
      </c>
      <c r="P84" s="12">
        <f>SUMPRODUCT((G$4:G$261=G84)*(O$4:O$261&gt;O84))+1</f>
        <v>4</v>
      </c>
    </row>
    <row r="85" s="1" customFormat="1" ht="14.4" spans="1:16">
      <c r="A85" s="12">
        <v>82</v>
      </c>
      <c r="B85" s="13" t="s">
        <v>148</v>
      </c>
      <c r="C85" s="13"/>
      <c r="D85" s="13"/>
      <c r="E85" s="14" t="s">
        <v>143</v>
      </c>
      <c r="F85" s="14" t="s">
        <v>37</v>
      </c>
      <c r="G85" s="13" t="s">
        <v>144</v>
      </c>
      <c r="H85" s="13">
        <v>2</v>
      </c>
      <c r="I85" s="13">
        <v>105</v>
      </c>
      <c r="J85" s="13">
        <v>106</v>
      </c>
      <c r="K85" s="13">
        <v>211</v>
      </c>
      <c r="L85" s="13"/>
      <c r="M85" s="18">
        <f t="shared" si="2"/>
        <v>28.1333333333333</v>
      </c>
      <c r="N85" s="12">
        <v>0</v>
      </c>
      <c r="O85" s="19">
        <f t="shared" si="3"/>
        <v>28.1333333333333</v>
      </c>
      <c r="P85" s="12">
        <f>SUMPRODUCT((G$4:G$261=G85)*(O$4:O$261&gt;O85))+1</f>
        <v>5</v>
      </c>
    </row>
    <row r="86" s="1" customFormat="1" ht="14.4" spans="1:16">
      <c r="A86" s="12">
        <v>83</v>
      </c>
      <c r="B86" s="13" t="s">
        <v>149</v>
      </c>
      <c r="C86" s="13"/>
      <c r="D86" s="13"/>
      <c r="E86" s="14" t="s">
        <v>143</v>
      </c>
      <c r="F86" s="14" t="s">
        <v>37</v>
      </c>
      <c r="G86" s="13" t="s">
        <v>144</v>
      </c>
      <c r="H86" s="13">
        <v>2</v>
      </c>
      <c r="I86" s="13">
        <v>109</v>
      </c>
      <c r="J86" s="13">
        <v>89</v>
      </c>
      <c r="K86" s="13">
        <v>198</v>
      </c>
      <c r="L86" s="13"/>
      <c r="M86" s="18">
        <f t="shared" si="2"/>
        <v>26.4</v>
      </c>
      <c r="N86" s="12">
        <v>0</v>
      </c>
      <c r="O86" s="19">
        <f t="shared" si="3"/>
        <v>26.4</v>
      </c>
      <c r="P86" s="12">
        <f>SUMPRODUCT((G$4:G$261=G86)*(O$4:O$261&gt;O86))+1</f>
        <v>6</v>
      </c>
    </row>
    <row r="87" s="1" customFormat="1" ht="28.8" spans="1:16">
      <c r="A87" s="12">
        <v>84</v>
      </c>
      <c r="B87" s="13" t="s">
        <v>150</v>
      </c>
      <c r="C87" s="13"/>
      <c r="D87" s="13"/>
      <c r="E87" s="14" t="s">
        <v>151</v>
      </c>
      <c r="F87" s="14" t="s">
        <v>37</v>
      </c>
      <c r="G87" s="13" t="s">
        <v>152</v>
      </c>
      <c r="H87" s="13">
        <v>2</v>
      </c>
      <c r="I87" s="13">
        <v>101.5</v>
      </c>
      <c r="J87" s="13">
        <v>96.5</v>
      </c>
      <c r="K87" s="13">
        <v>198</v>
      </c>
      <c r="L87" s="13"/>
      <c r="M87" s="18">
        <f t="shared" si="2"/>
        <v>26.4</v>
      </c>
      <c r="N87" s="12">
        <v>86</v>
      </c>
      <c r="O87" s="19">
        <f t="shared" si="3"/>
        <v>78</v>
      </c>
      <c r="P87" s="12">
        <f>SUMPRODUCT((G$4:G$261=G87)*(O$4:O$261&gt;O87))+1</f>
        <v>1</v>
      </c>
    </row>
    <row r="88" s="1" customFormat="1" ht="28.8" spans="1:16">
      <c r="A88" s="12">
        <v>85</v>
      </c>
      <c r="B88" s="13" t="s">
        <v>153</v>
      </c>
      <c r="C88" s="13"/>
      <c r="D88" s="13"/>
      <c r="E88" s="14" t="s">
        <v>151</v>
      </c>
      <c r="F88" s="14" t="s">
        <v>37</v>
      </c>
      <c r="G88" s="13" t="s">
        <v>152</v>
      </c>
      <c r="H88" s="13">
        <v>2</v>
      </c>
      <c r="I88" s="13">
        <v>98</v>
      </c>
      <c r="J88" s="13">
        <v>92</v>
      </c>
      <c r="K88" s="13">
        <v>190</v>
      </c>
      <c r="L88" s="13"/>
      <c r="M88" s="18">
        <f t="shared" si="2"/>
        <v>25.3333333333333</v>
      </c>
      <c r="N88" s="12">
        <v>87.06</v>
      </c>
      <c r="O88" s="19">
        <f t="shared" si="3"/>
        <v>77.5693333333333</v>
      </c>
      <c r="P88" s="12">
        <f>SUMPRODUCT((G$4:G$261=G88)*(O$4:O$261&gt;O88))+1</f>
        <v>2</v>
      </c>
    </row>
    <row r="89" s="1" customFormat="1" ht="28.8" spans="1:16">
      <c r="A89" s="12">
        <v>86</v>
      </c>
      <c r="B89" s="13" t="s">
        <v>154</v>
      </c>
      <c r="C89" s="13"/>
      <c r="D89" s="13"/>
      <c r="E89" s="14" t="s">
        <v>151</v>
      </c>
      <c r="F89" s="14" t="s">
        <v>37</v>
      </c>
      <c r="G89" s="13" t="s">
        <v>152</v>
      </c>
      <c r="H89" s="13">
        <v>2</v>
      </c>
      <c r="I89" s="13">
        <v>85</v>
      </c>
      <c r="J89" s="13">
        <v>104.5</v>
      </c>
      <c r="K89" s="13">
        <v>189.5</v>
      </c>
      <c r="L89" s="13"/>
      <c r="M89" s="18">
        <f t="shared" si="2"/>
        <v>25.2666666666667</v>
      </c>
      <c r="N89" s="12">
        <v>83.4</v>
      </c>
      <c r="O89" s="19">
        <f t="shared" si="3"/>
        <v>75.3066666666667</v>
      </c>
      <c r="P89" s="12">
        <f>SUMPRODUCT((G$4:G$261=G89)*(O$4:O$261&gt;O89))+1</f>
        <v>3</v>
      </c>
    </row>
    <row r="90" s="1" customFormat="1" ht="28.8" spans="1:16">
      <c r="A90" s="12">
        <v>87</v>
      </c>
      <c r="B90" s="13" t="s">
        <v>155</v>
      </c>
      <c r="C90" s="13"/>
      <c r="D90" s="13"/>
      <c r="E90" s="14" t="s">
        <v>151</v>
      </c>
      <c r="F90" s="14" t="s">
        <v>37</v>
      </c>
      <c r="G90" s="13" t="s">
        <v>152</v>
      </c>
      <c r="H90" s="13">
        <v>2</v>
      </c>
      <c r="I90" s="13">
        <v>106.5</v>
      </c>
      <c r="J90" s="13">
        <v>81.5</v>
      </c>
      <c r="K90" s="13">
        <v>188</v>
      </c>
      <c r="L90" s="13"/>
      <c r="M90" s="18">
        <f t="shared" si="2"/>
        <v>25.0666666666667</v>
      </c>
      <c r="N90" s="12">
        <v>79.02</v>
      </c>
      <c r="O90" s="19">
        <f t="shared" si="3"/>
        <v>72.4786666666667</v>
      </c>
      <c r="P90" s="12">
        <f>SUMPRODUCT((G$4:G$261=G90)*(O$4:O$261&gt;O90))+1</f>
        <v>4</v>
      </c>
    </row>
    <row r="91" s="1" customFormat="1" ht="28.8" spans="1:16">
      <c r="A91" s="12">
        <v>88</v>
      </c>
      <c r="B91" s="15" t="s">
        <v>156</v>
      </c>
      <c r="C91" s="15"/>
      <c r="D91" s="15"/>
      <c r="E91" s="14" t="s">
        <v>151</v>
      </c>
      <c r="F91" s="14" t="s">
        <v>37</v>
      </c>
      <c r="G91" s="15" t="s">
        <v>152</v>
      </c>
      <c r="H91" s="15">
        <v>2</v>
      </c>
      <c r="I91" s="15">
        <v>90.5</v>
      </c>
      <c r="J91" s="15">
        <v>92</v>
      </c>
      <c r="K91" s="15">
        <v>182.5</v>
      </c>
      <c r="L91" s="15"/>
      <c r="M91" s="20">
        <f t="shared" si="2"/>
        <v>24.3333333333333</v>
      </c>
      <c r="N91" s="12">
        <v>79.46</v>
      </c>
      <c r="O91" s="19">
        <f t="shared" si="3"/>
        <v>72.0093333333333</v>
      </c>
      <c r="P91" s="12">
        <f>SUMPRODUCT((G$4:G$261=G91)*(O$4:O$261&gt;O91))+1</f>
        <v>5</v>
      </c>
    </row>
    <row r="92" s="1" customFormat="1" ht="28.8" spans="1:16">
      <c r="A92" s="12">
        <v>89</v>
      </c>
      <c r="B92" s="15" t="s">
        <v>157</v>
      </c>
      <c r="C92" s="15"/>
      <c r="D92" s="15"/>
      <c r="E92" s="14" t="s">
        <v>151</v>
      </c>
      <c r="F92" s="14" t="s">
        <v>37</v>
      </c>
      <c r="G92" s="15" t="s">
        <v>152</v>
      </c>
      <c r="H92" s="15">
        <v>2</v>
      </c>
      <c r="I92" s="15">
        <v>88</v>
      </c>
      <c r="J92" s="15">
        <v>96</v>
      </c>
      <c r="K92" s="15">
        <v>184</v>
      </c>
      <c r="L92" s="15"/>
      <c r="M92" s="20">
        <f t="shared" si="2"/>
        <v>24.5333333333333</v>
      </c>
      <c r="N92" s="12">
        <v>73.06</v>
      </c>
      <c r="O92" s="19">
        <f t="shared" si="3"/>
        <v>68.3693333333333</v>
      </c>
      <c r="P92" s="12">
        <f>SUMPRODUCT((G$4:G$261=G92)*(O$4:O$261&gt;O92))+1</f>
        <v>6</v>
      </c>
    </row>
    <row r="93" s="3" customFormat="1" ht="14.4" spans="1:16">
      <c r="A93" s="12">
        <v>90</v>
      </c>
      <c r="B93" s="13" t="s">
        <v>158</v>
      </c>
      <c r="C93" s="13"/>
      <c r="D93" s="13"/>
      <c r="E93" s="14" t="s">
        <v>159</v>
      </c>
      <c r="F93" s="14" t="s">
        <v>160</v>
      </c>
      <c r="G93" s="13" t="s">
        <v>161</v>
      </c>
      <c r="H93" s="13">
        <v>1</v>
      </c>
      <c r="I93" s="13">
        <v>100.5</v>
      </c>
      <c r="J93" s="13">
        <v>72.5</v>
      </c>
      <c r="K93" s="13">
        <v>173</v>
      </c>
      <c r="L93" s="13"/>
      <c r="M93" s="18">
        <v>23.0666666666667</v>
      </c>
      <c r="N93" s="13">
        <v>82.02</v>
      </c>
      <c r="O93" s="19">
        <f t="shared" si="3"/>
        <v>72.2786666666667</v>
      </c>
      <c r="P93" s="12">
        <f>SUMPRODUCT((G$4:G$261=G93)*(O$4:O$261&gt;O93))+1</f>
        <v>1</v>
      </c>
    </row>
    <row r="94" s="3" customFormat="1" ht="14.4" spans="1:16">
      <c r="A94" s="12">
        <v>91</v>
      </c>
      <c r="B94" s="13" t="s">
        <v>162</v>
      </c>
      <c r="C94" s="13"/>
      <c r="D94" s="13"/>
      <c r="E94" s="14" t="s">
        <v>159</v>
      </c>
      <c r="F94" s="14" t="s">
        <v>160</v>
      </c>
      <c r="G94" s="13" t="s">
        <v>161</v>
      </c>
      <c r="H94" s="13">
        <v>1</v>
      </c>
      <c r="I94" s="13">
        <v>104</v>
      </c>
      <c r="J94" s="13">
        <v>75</v>
      </c>
      <c r="K94" s="13">
        <v>179</v>
      </c>
      <c r="L94" s="13"/>
      <c r="M94" s="18">
        <v>23.8666666666667</v>
      </c>
      <c r="N94" s="13">
        <v>79.52</v>
      </c>
      <c r="O94" s="19">
        <f t="shared" si="3"/>
        <v>71.5786666666667</v>
      </c>
      <c r="P94" s="12">
        <f>SUMPRODUCT((G$4:G$261=G94)*(O$4:O$261&gt;O94))+1</f>
        <v>2</v>
      </c>
    </row>
    <row r="95" s="3" customFormat="1" ht="14.4" spans="1:16">
      <c r="A95" s="12">
        <v>92</v>
      </c>
      <c r="B95" s="13" t="s">
        <v>163</v>
      </c>
      <c r="C95" s="13"/>
      <c r="D95" s="13"/>
      <c r="E95" s="14" t="s">
        <v>159</v>
      </c>
      <c r="F95" s="14" t="s">
        <v>160</v>
      </c>
      <c r="G95" s="13" t="s">
        <v>161</v>
      </c>
      <c r="H95" s="13">
        <v>1</v>
      </c>
      <c r="I95" s="13">
        <v>91</v>
      </c>
      <c r="J95" s="13">
        <v>72.5</v>
      </c>
      <c r="K95" s="13">
        <v>163.5</v>
      </c>
      <c r="L95" s="13"/>
      <c r="M95" s="18">
        <v>21.8</v>
      </c>
      <c r="N95" s="13">
        <v>76.16</v>
      </c>
      <c r="O95" s="19">
        <f t="shared" si="3"/>
        <v>67.496</v>
      </c>
      <c r="P95" s="12">
        <f>SUMPRODUCT((G$4:G$261=G95)*(O$4:O$261&gt;O95))+1</f>
        <v>3</v>
      </c>
    </row>
    <row r="96" s="1" customFormat="1" ht="14.4" spans="1:16">
      <c r="A96" s="12">
        <v>93</v>
      </c>
      <c r="B96" s="13" t="s">
        <v>164</v>
      </c>
      <c r="C96" s="13"/>
      <c r="D96" s="13"/>
      <c r="E96" s="14" t="s">
        <v>165</v>
      </c>
      <c r="F96" s="14" t="s">
        <v>166</v>
      </c>
      <c r="G96" s="13" t="s">
        <v>167</v>
      </c>
      <c r="H96" s="13">
        <v>1</v>
      </c>
      <c r="I96" s="13">
        <v>105</v>
      </c>
      <c r="J96" s="13">
        <v>96</v>
      </c>
      <c r="K96" s="13">
        <v>201</v>
      </c>
      <c r="L96" s="13"/>
      <c r="M96" s="18">
        <f t="shared" ref="M96:M113" si="4">(K96/3+L96)*0.4</f>
        <v>26.8</v>
      </c>
      <c r="N96" s="12">
        <v>83.42</v>
      </c>
      <c r="O96" s="19">
        <f t="shared" si="3"/>
        <v>76.852</v>
      </c>
      <c r="P96" s="12">
        <f>SUMPRODUCT((G$4:G$261=G96)*(O$4:O$261&gt;O96))+1</f>
        <v>1</v>
      </c>
    </row>
    <row r="97" s="1" customFormat="1" ht="14.4" spans="1:16">
      <c r="A97" s="12">
        <v>94</v>
      </c>
      <c r="B97" s="13" t="s">
        <v>168</v>
      </c>
      <c r="C97" s="13"/>
      <c r="D97" s="13"/>
      <c r="E97" s="14" t="s">
        <v>165</v>
      </c>
      <c r="F97" s="14" t="s">
        <v>166</v>
      </c>
      <c r="G97" s="13" t="s">
        <v>167</v>
      </c>
      <c r="H97" s="13">
        <v>1</v>
      </c>
      <c r="I97" s="13">
        <v>88</v>
      </c>
      <c r="J97" s="13">
        <v>93</v>
      </c>
      <c r="K97" s="13">
        <v>181</v>
      </c>
      <c r="L97" s="13">
        <v>5</v>
      </c>
      <c r="M97" s="18">
        <f t="shared" si="4"/>
        <v>26.1333333333333</v>
      </c>
      <c r="N97" s="12">
        <v>83.7</v>
      </c>
      <c r="O97" s="19">
        <f t="shared" si="3"/>
        <v>76.3533333333333</v>
      </c>
      <c r="P97" s="12">
        <f>SUMPRODUCT((G$4:G$261=G97)*(O$4:O$261&gt;O97))+1</f>
        <v>2</v>
      </c>
    </row>
    <row r="98" s="1" customFormat="1" ht="14.4" spans="1:16">
      <c r="A98" s="12">
        <v>95</v>
      </c>
      <c r="B98" s="13" t="s">
        <v>169</v>
      </c>
      <c r="C98" s="13"/>
      <c r="D98" s="13"/>
      <c r="E98" s="14" t="s">
        <v>165</v>
      </c>
      <c r="F98" s="14" t="s">
        <v>166</v>
      </c>
      <c r="G98" s="13" t="s">
        <v>167</v>
      </c>
      <c r="H98" s="13">
        <v>1</v>
      </c>
      <c r="I98" s="13">
        <v>104</v>
      </c>
      <c r="J98" s="13">
        <v>83.5</v>
      </c>
      <c r="K98" s="13">
        <v>187.5</v>
      </c>
      <c r="L98" s="13"/>
      <c r="M98" s="18">
        <f t="shared" si="4"/>
        <v>25</v>
      </c>
      <c r="N98" s="12">
        <v>84.8</v>
      </c>
      <c r="O98" s="19">
        <f t="shared" si="3"/>
        <v>75.88</v>
      </c>
      <c r="P98" s="12">
        <f>SUMPRODUCT((G$4:G$261=G98)*(O$4:O$261&gt;O98))+1</f>
        <v>3</v>
      </c>
    </row>
    <row r="99" s="1" customFormat="1" ht="14.4" spans="1:16381">
      <c r="A99" s="12">
        <v>96</v>
      </c>
      <c r="B99" s="12" t="s">
        <v>170</v>
      </c>
      <c r="C99" s="21"/>
      <c r="D99" s="21"/>
      <c r="E99" s="22" t="s">
        <v>171</v>
      </c>
      <c r="F99" s="14" t="s">
        <v>37</v>
      </c>
      <c r="G99" s="12" t="s">
        <v>172</v>
      </c>
      <c r="H99" s="13">
        <v>1</v>
      </c>
      <c r="I99" s="13">
        <v>95.5</v>
      </c>
      <c r="J99" s="13">
        <v>79.5</v>
      </c>
      <c r="K99" s="13">
        <v>175</v>
      </c>
      <c r="L99" s="13"/>
      <c r="M99" s="18">
        <f t="shared" si="4"/>
        <v>23.3333333333333</v>
      </c>
      <c r="N99" s="12">
        <v>81.62</v>
      </c>
      <c r="O99" s="19">
        <f t="shared" si="3"/>
        <v>72.3053333333333</v>
      </c>
      <c r="P99" s="12">
        <f>SUMPRODUCT((G$4:G$261=G99)*(O$4:O$261&gt;O99))+1</f>
        <v>1</v>
      </c>
      <c r="XEW99" s="4"/>
      <c r="XEX99" s="4"/>
      <c r="XEY99" s="4"/>
      <c r="XEZ99" s="4"/>
      <c r="XFA99" s="4"/>
    </row>
    <row r="100" s="1" customFormat="1" ht="14.4" spans="1:16381">
      <c r="A100" s="12">
        <v>97</v>
      </c>
      <c r="B100" s="12" t="s">
        <v>173</v>
      </c>
      <c r="C100" s="21"/>
      <c r="D100" s="21"/>
      <c r="E100" s="22" t="s">
        <v>171</v>
      </c>
      <c r="F100" s="14" t="s">
        <v>37</v>
      </c>
      <c r="G100" s="12" t="s">
        <v>172</v>
      </c>
      <c r="H100" s="13">
        <v>1</v>
      </c>
      <c r="I100" s="13">
        <v>77.5</v>
      </c>
      <c r="J100" s="13">
        <v>78.5</v>
      </c>
      <c r="K100" s="13">
        <v>156</v>
      </c>
      <c r="L100" s="13"/>
      <c r="M100" s="18">
        <f t="shared" si="4"/>
        <v>20.8</v>
      </c>
      <c r="N100" s="12">
        <v>82.92</v>
      </c>
      <c r="O100" s="19">
        <f t="shared" si="3"/>
        <v>70.552</v>
      </c>
      <c r="P100" s="12">
        <f>SUMPRODUCT((G$4:G$261=G100)*(O$4:O$261&gt;O100))+1</f>
        <v>2</v>
      </c>
      <c r="XEW100" s="4"/>
      <c r="XEX100" s="4"/>
      <c r="XEY100" s="4"/>
      <c r="XEZ100" s="4"/>
      <c r="XFA100" s="4"/>
    </row>
    <row r="101" s="1" customFormat="1" ht="14.4" spans="1:16381">
      <c r="A101" s="12">
        <v>98</v>
      </c>
      <c r="B101" s="12" t="s">
        <v>174</v>
      </c>
      <c r="C101" s="21"/>
      <c r="D101" s="21"/>
      <c r="E101" s="22" t="s">
        <v>171</v>
      </c>
      <c r="F101" s="14" t="s">
        <v>37</v>
      </c>
      <c r="G101" s="12" t="s">
        <v>172</v>
      </c>
      <c r="H101" s="13">
        <v>1</v>
      </c>
      <c r="I101" s="13">
        <v>87</v>
      </c>
      <c r="J101" s="13">
        <v>92</v>
      </c>
      <c r="K101" s="13">
        <v>179</v>
      </c>
      <c r="L101" s="13"/>
      <c r="M101" s="18">
        <f t="shared" si="4"/>
        <v>23.8666666666667</v>
      </c>
      <c r="N101" s="12">
        <v>70.58</v>
      </c>
      <c r="O101" s="19">
        <f t="shared" si="3"/>
        <v>66.2146666666667</v>
      </c>
      <c r="P101" s="12">
        <f>SUMPRODUCT((G$4:G$261=G101)*(O$4:O$261&gt;O101))+1</f>
        <v>3</v>
      </c>
      <c r="XEW101" s="4"/>
      <c r="XEX101" s="4"/>
      <c r="XEY101" s="4"/>
      <c r="XEZ101" s="4"/>
      <c r="XFA101" s="4"/>
    </row>
    <row r="102" s="1" customFormat="1" ht="14.4" spans="1:16">
      <c r="A102" s="12">
        <v>99</v>
      </c>
      <c r="B102" s="13" t="s">
        <v>175</v>
      </c>
      <c r="C102" s="13"/>
      <c r="D102" s="13"/>
      <c r="E102" s="14" t="s">
        <v>176</v>
      </c>
      <c r="F102" s="14" t="s">
        <v>177</v>
      </c>
      <c r="G102" s="13" t="s">
        <v>178</v>
      </c>
      <c r="H102" s="13">
        <v>1</v>
      </c>
      <c r="I102" s="13">
        <v>116.5</v>
      </c>
      <c r="J102" s="13">
        <v>79.5</v>
      </c>
      <c r="K102" s="13">
        <v>196</v>
      </c>
      <c r="L102" s="13"/>
      <c r="M102" s="18">
        <f t="shared" si="4"/>
        <v>26.1333333333333</v>
      </c>
      <c r="N102" s="12">
        <v>83.62</v>
      </c>
      <c r="O102" s="19">
        <f t="shared" si="3"/>
        <v>76.3053333333333</v>
      </c>
      <c r="P102" s="12">
        <f>SUMPRODUCT((G$4:G$261=G102)*(O$4:O$261&gt;O102))+1</f>
        <v>1</v>
      </c>
    </row>
    <row r="103" s="1" customFormat="1" ht="14.4" spans="1:16">
      <c r="A103" s="12">
        <v>100</v>
      </c>
      <c r="B103" s="13" t="s">
        <v>179</v>
      </c>
      <c r="C103" s="13"/>
      <c r="D103" s="13"/>
      <c r="E103" s="14" t="s">
        <v>176</v>
      </c>
      <c r="F103" s="14" t="s">
        <v>177</v>
      </c>
      <c r="G103" s="13" t="s">
        <v>178</v>
      </c>
      <c r="H103" s="13">
        <v>1</v>
      </c>
      <c r="I103" s="13">
        <v>97</v>
      </c>
      <c r="J103" s="13">
        <v>89</v>
      </c>
      <c r="K103" s="13">
        <v>186</v>
      </c>
      <c r="L103" s="13"/>
      <c r="M103" s="18">
        <f t="shared" si="4"/>
        <v>24.8</v>
      </c>
      <c r="N103" s="12">
        <v>82.48</v>
      </c>
      <c r="O103" s="19">
        <f t="shared" si="3"/>
        <v>74.288</v>
      </c>
      <c r="P103" s="12">
        <f>SUMPRODUCT((G$4:G$261=G103)*(O$4:O$261&gt;O103))+1</f>
        <v>2</v>
      </c>
    </row>
    <row r="104" s="1" customFormat="1" ht="14.4" spans="1:16">
      <c r="A104" s="12">
        <v>101</v>
      </c>
      <c r="B104" s="13" t="s">
        <v>180</v>
      </c>
      <c r="C104" s="13"/>
      <c r="D104" s="13"/>
      <c r="E104" s="14" t="s">
        <v>176</v>
      </c>
      <c r="F104" s="14" t="s">
        <v>177</v>
      </c>
      <c r="G104" s="13" t="s">
        <v>178</v>
      </c>
      <c r="H104" s="13">
        <v>1</v>
      </c>
      <c r="I104" s="13">
        <v>96</v>
      </c>
      <c r="J104" s="13">
        <v>81</v>
      </c>
      <c r="K104" s="13">
        <v>177</v>
      </c>
      <c r="L104" s="13"/>
      <c r="M104" s="18">
        <f t="shared" si="4"/>
        <v>23.6</v>
      </c>
      <c r="N104" s="12">
        <v>83.32</v>
      </c>
      <c r="O104" s="19">
        <f t="shared" si="3"/>
        <v>73.592</v>
      </c>
      <c r="P104" s="12">
        <f>SUMPRODUCT((G$4:G$261=G104)*(O$4:O$261&gt;O104))+1</f>
        <v>3</v>
      </c>
    </row>
    <row r="105" s="1" customFormat="1" ht="14.4" spans="1:16">
      <c r="A105" s="12">
        <v>102</v>
      </c>
      <c r="B105" s="13" t="s">
        <v>181</v>
      </c>
      <c r="C105" s="13"/>
      <c r="D105" s="13"/>
      <c r="E105" s="14" t="s">
        <v>176</v>
      </c>
      <c r="F105" s="14" t="s">
        <v>182</v>
      </c>
      <c r="G105" s="13" t="s">
        <v>183</v>
      </c>
      <c r="H105" s="13">
        <v>1</v>
      </c>
      <c r="I105" s="13">
        <v>100</v>
      </c>
      <c r="J105" s="13">
        <v>87</v>
      </c>
      <c r="K105" s="13">
        <v>187</v>
      </c>
      <c r="L105" s="13"/>
      <c r="M105" s="18">
        <f t="shared" si="4"/>
        <v>24.9333333333333</v>
      </c>
      <c r="N105" s="12">
        <v>80.34</v>
      </c>
      <c r="O105" s="19">
        <f t="shared" si="3"/>
        <v>73.1373333333333</v>
      </c>
      <c r="P105" s="12">
        <f>SUMPRODUCT((G$4:G$261=G105)*(O$4:O$261&gt;O105))+1</f>
        <v>1</v>
      </c>
    </row>
    <row r="106" s="1" customFormat="1" ht="14.4" spans="1:16">
      <c r="A106" s="12">
        <v>103</v>
      </c>
      <c r="B106" s="13" t="s">
        <v>184</v>
      </c>
      <c r="C106" s="13"/>
      <c r="D106" s="13"/>
      <c r="E106" s="14" t="s">
        <v>176</v>
      </c>
      <c r="F106" s="14" t="s">
        <v>182</v>
      </c>
      <c r="G106" s="13" t="s">
        <v>183</v>
      </c>
      <c r="H106" s="13">
        <v>1</v>
      </c>
      <c r="I106" s="13">
        <v>83.5</v>
      </c>
      <c r="J106" s="13">
        <v>77.5</v>
      </c>
      <c r="K106" s="13">
        <v>161</v>
      </c>
      <c r="L106" s="13"/>
      <c r="M106" s="18">
        <f t="shared" si="4"/>
        <v>21.4666666666667</v>
      </c>
      <c r="N106" s="12">
        <v>81.86</v>
      </c>
      <c r="O106" s="19">
        <f t="shared" si="3"/>
        <v>70.5826666666667</v>
      </c>
      <c r="P106" s="12">
        <f>SUMPRODUCT((G$4:G$261=G106)*(O$4:O$261&gt;O106))+1</f>
        <v>2</v>
      </c>
    </row>
    <row r="107" s="1" customFormat="1" ht="14.4" spans="1:16">
      <c r="A107" s="12">
        <v>104</v>
      </c>
      <c r="B107" s="13" t="s">
        <v>185</v>
      </c>
      <c r="C107" s="13"/>
      <c r="D107" s="13"/>
      <c r="E107" s="14" t="s">
        <v>176</v>
      </c>
      <c r="F107" s="14" t="s">
        <v>182</v>
      </c>
      <c r="G107" s="13" t="s">
        <v>183</v>
      </c>
      <c r="H107" s="13">
        <v>1</v>
      </c>
      <c r="I107" s="13">
        <v>86</v>
      </c>
      <c r="J107" s="13">
        <v>83</v>
      </c>
      <c r="K107" s="13">
        <v>169</v>
      </c>
      <c r="L107" s="13"/>
      <c r="M107" s="18">
        <f t="shared" si="4"/>
        <v>22.5333333333333</v>
      </c>
      <c r="N107" s="12">
        <v>0</v>
      </c>
      <c r="O107" s="19">
        <f t="shared" si="3"/>
        <v>22.5333333333333</v>
      </c>
      <c r="P107" s="12">
        <f>SUMPRODUCT((G$4:G$261=G107)*(O$4:O$261&gt;O107))+1</f>
        <v>3</v>
      </c>
    </row>
    <row r="108" s="1" customFormat="1" ht="14.4" spans="1:16">
      <c r="A108" s="12">
        <v>105</v>
      </c>
      <c r="B108" s="13" t="s">
        <v>186</v>
      </c>
      <c r="C108" s="13"/>
      <c r="D108" s="13"/>
      <c r="E108" s="14" t="s">
        <v>187</v>
      </c>
      <c r="F108" s="14" t="s">
        <v>188</v>
      </c>
      <c r="G108" s="13" t="s">
        <v>189</v>
      </c>
      <c r="H108" s="13">
        <v>1</v>
      </c>
      <c r="I108" s="13">
        <v>98</v>
      </c>
      <c r="J108" s="13">
        <v>93</v>
      </c>
      <c r="K108" s="13">
        <v>191</v>
      </c>
      <c r="L108" s="13"/>
      <c r="M108" s="18">
        <f t="shared" si="4"/>
        <v>25.4666666666667</v>
      </c>
      <c r="N108" s="12">
        <v>83.26</v>
      </c>
      <c r="O108" s="19">
        <f t="shared" si="3"/>
        <v>75.4226666666667</v>
      </c>
      <c r="P108" s="12">
        <f>SUMPRODUCT((G$4:G$261=G108)*(O$4:O$261&gt;O108))+1</f>
        <v>1</v>
      </c>
    </row>
    <row r="109" s="1" customFormat="1" ht="14.4" spans="1:16">
      <c r="A109" s="12">
        <v>106</v>
      </c>
      <c r="B109" s="13" t="s">
        <v>190</v>
      </c>
      <c r="C109" s="13"/>
      <c r="D109" s="13"/>
      <c r="E109" s="14" t="s">
        <v>187</v>
      </c>
      <c r="F109" s="14" t="s">
        <v>188</v>
      </c>
      <c r="G109" s="13" t="s">
        <v>189</v>
      </c>
      <c r="H109" s="13">
        <v>1</v>
      </c>
      <c r="I109" s="13">
        <v>90</v>
      </c>
      <c r="J109" s="13">
        <v>87</v>
      </c>
      <c r="K109" s="13">
        <v>177</v>
      </c>
      <c r="L109" s="13"/>
      <c r="M109" s="18">
        <f t="shared" si="4"/>
        <v>23.6</v>
      </c>
      <c r="N109" s="12">
        <v>81.92</v>
      </c>
      <c r="O109" s="19">
        <f t="shared" si="3"/>
        <v>72.752</v>
      </c>
      <c r="P109" s="12">
        <f>SUMPRODUCT((G$4:G$261=G109)*(O$4:O$261&gt;O109))+1</f>
        <v>2</v>
      </c>
    </row>
    <row r="110" s="1" customFormat="1" ht="14.4" spans="1:16">
      <c r="A110" s="12">
        <v>107</v>
      </c>
      <c r="B110" s="13" t="s">
        <v>191</v>
      </c>
      <c r="C110" s="13"/>
      <c r="D110" s="13"/>
      <c r="E110" s="14" t="s">
        <v>187</v>
      </c>
      <c r="F110" s="14" t="s">
        <v>188</v>
      </c>
      <c r="G110" s="13" t="s">
        <v>189</v>
      </c>
      <c r="H110" s="13">
        <v>1</v>
      </c>
      <c r="I110" s="13">
        <v>122</v>
      </c>
      <c r="J110" s="13">
        <v>97</v>
      </c>
      <c r="K110" s="13">
        <v>219</v>
      </c>
      <c r="L110" s="13"/>
      <c r="M110" s="18">
        <f t="shared" si="4"/>
        <v>29.2</v>
      </c>
      <c r="N110" s="12">
        <v>0</v>
      </c>
      <c r="O110" s="19">
        <f t="shared" si="3"/>
        <v>29.2</v>
      </c>
      <c r="P110" s="12">
        <f>SUMPRODUCT((G$4:G$261=G110)*(O$4:O$261&gt;O110))+1</f>
        <v>3</v>
      </c>
    </row>
    <row r="111" s="1" customFormat="1" ht="14.4" spans="1:16">
      <c r="A111" s="12">
        <v>108</v>
      </c>
      <c r="B111" s="13" t="s">
        <v>192</v>
      </c>
      <c r="C111" s="13"/>
      <c r="D111" s="13"/>
      <c r="E111" s="14" t="s">
        <v>187</v>
      </c>
      <c r="F111" s="14" t="s">
        <v>193</v>
      </c>
      <c r="G111" s="13" t="s">
        <v>194</v>
      </c>
      <c r="H111" s="13">
        <v>1</v>
      </c>
      <c r="I111" s="13">
        <v>114.5</v>
      </c>
      <c r="J111" s="13">
        <v>99.5</v>
      </c>
      <c r="K111" s="13">
        <v>214</v>
      </c>
      <c r="L111" s="13"/>
      <c r="M111" s="18">
        <f t="shared" si="4"/>
        <v>28.5333333333333</v>
      </c>
      <c r="N111" s="12">
        <v>83.36</v>
      </c>
      <c r="O111" s="19">
        <f t="shared" si="3"/>
        <v>78.5493333333333</v>
      </c>
      <c r="P111" s="12">
        <f>SUMPRODUCT((G$4:G$261=G111)*(O$4:O$261&gt;O111))+1</f>
        <v>1</v>
      </c>
    </row>
    <row r="112" s="1" customFormat="1" ht="14.4" spans="1:16">
      <c r="A112" s="12">
        <v>109</v>
      </c>
      <c r="B112" s="13" t="s">
        <v>195</v>
      </c>
      <c r="C112" s="13"/>
      <c r="D112" s="13"/>
      <c r="E112" s="14" t="s">
        <v>187</v>
      </c>
      <c r="F112" s="14" t="s">
        <v>193</v>
      </c>
      <c r="G112" s="13" t="s">
        <v>194</v>
      </c>
      <c r="H112" s="13">
        <v>1</v>
      </c>
      <c r="I112" s="13">
        <v>123</v>
      </c>
      <c r="J112" s="13">
        <v>91</v>
      </c>
      <c r="K112" s="13">
        <v>214</v>
      </c>
      <c r="L112" s="13"/>
      <c r="M112" s="18">
        <f t="shared" si="4"/>
        <v>28.5333333333333</v>
      </c>
      <c r="N112" s="12">
        <v>81.38</v>
      </c>
      <c r="O112" s="19">
        <f t="shared" si="3"/>
        <v>77.3613333333333</v>
      </c>
      <c r="P112" s="12">
        <f>SUMPRODUCT((G$4:G$261=G112)*(O$4:O$261&gt;O112))+1</f>
        <v>2</v>
      </c>
    </row>
    <row r="113" s="1" customFormat="1" ht="14.4" spans="1:16">
      <c r="A113" s="12">
        <v>110</v>
      </c>
      <c r="B113" s="15" t="s">
        <v>196</v>
      </c>
      <c r="C113" s="15"/>
      <c r="D113" s="15"/>
      <c r="E113" s="14" t="s">
        <v>187</v>
      </c>
      <c r="F113" s="14" t="s">
        <v>193</v>
      </c>
      <c r="G113" s="15" t="s">
        <v>194</v>
      </c>
      <c r="H113" s="15">
        <v>1</v>
      </c>
      <c r="I113" s="15">
        <v>119.5</v>
      </c>
      <c r="J113" s="15">
        <v>89</v>
      </c>
      <c r="K113" s="15">
        <v>208.5</v>
      </c>
      <c r="L113" s="15"/>
      <c r="M113" s="20">
        <f t="shared" si="4"/>
        <v>27.8</v>
      </c>
      <c r="N113" s="12">
        <v>81.74</v>
      </c>
      <c r="O113" s="19">
        <f t="shared" si="3"/>
        <v>76.844</v>
      </c>
      <c r="P113" s="12">
        <f>SUMPRODUCT((G$4:G$261=G113)*(O$4:O$261&gt;O113))+1</f>
        <v>3</v>
      </c>
    </row>
    <row r="114" s="3" customFormat="1" ht="14.4" spans="1:16">
      <c r="A114" s="12">
        <v>111</v>
      </c>
      <c r="B114" s="13" t="s">
        <v>197</v>
      </c>
      <c r="C114" s="13"/>
      <c r="D114" s="13"/>
      <c r="E114" s="14" t="s">
        <v>198</v>
      </c>
      <c r="F114" s="14" t="s">
        <v>26</v>
      </c>
      <c r="G114" s="13" t="s">
        <v>199</v>
      </c>
      <c r="H114" s="13">
        <v>1</v>
      </c>
      <c r="I114" s="13">
        <v>108</v>
      </c>
      <c r="J114" s="13">
        <v>71.5</v>
      </c>
      <c r="K114" s="13">
        <v>179.5</v>
      </c>
      <c r="L114" s="13"/>
      <c r="M114" s="18">
        <v>23.9333333333333</v>
      </c>
      <c r="N114" s="13">
        <v>86</v>
      </c>
      <c r="O114" s="19">
        <f t="shared" si="3"/>
        <v>75.5333333333333</v>
      </c>
      <c r="P114" s="12">
        <f>SUMPRODUCT((G$4:G$261=G114)*(O$4:O$261&gt;O114))+1</f>
        <v>1</v>
      </c>
    </row>
    <row r="115" s="3" customFormat="1" ht="14.4" spans="1:16">
      <c r="A115" s="12">
        <v>112</v>
      </c>
      <c r="B115" s="13" t="s">
        <v>200</v>
      </c>
      <c r="C115" s="13"/>
      <c r="D115" s="13"/>
      <c r="E115" s="14" t="s">
        <v>198</v>
      </c>
      <c r="F115" s="14" t="s">
        <v>26</v>
      </c>
      <c r="G115" s="13" t="s">
        <v>199</v>
      </c>
      <c r="H115" s="13">
        <v>1</v>
      </c>
      <c r="I115" s="13">
        <v>97.5</v>
      </c>
      <c r="J115" s="13">
        <v>79.5</v>
      </c>
      <c r="K115" s="13">
        <v>177</v>
      </c>
      <c r="L115" s="13"/>
      <c r="M115" s="18">
        <v>23.6</v>
      </c>
      <c r="N115" s="13">
        <v>85.26</v>
      </c>
      <c r="O115" s="19">
        <f t="shared" si="3"/>
        <v>74.756</v>
      </c>
      <c r="P115" s="12">
        <f>SUMPRODUCT((G$4:G$261=G115)*(O$4:O$261&gt;O115))+1</f>
        <v>2</v>
      </c>
    </row>
    <row r="116" s="3" customFormat="1" ht="14.4" spans="1:16">
      <c r="A116" s="12">
        <v>113</v>
      </c>
      <c r="B116" s="15" t="s">
        <v>201</v>
      </c>
      <c r="C116" s="15"/>
      <c r="D116" s="15"/>
      <c r="E116" s="14" t="s">
        <v>198</v>
      </c>
      <c r="F116" s="14" t="s">
        <v>26</v>
      </c>
      <c r="G116" s="15" t="s">
        <v>199</v>
      </c>
      <c r="H116" s="15">
        <v>1</v>
      </c>
      <c r="I116" s="15">
        <v>71</v>
      </c>
      <c r="J116" s="15">
        <v>92</v>
      </c>
      <c r="K116" s="15">
        <v>163</v>
      </c>
      <c r="L116" s="15"/>
      <c r="M116" s="20">
        <v>21.7333333333333</v>
      </c>
      <c r="N116" s="13">
        <v>83.6</v>
      </c>
      <c r="O116" s="19">
        <f t="shared" si="3"/>
        <v>71.8933333333333</v>
      </c>
      <c r="P116" s="12">
        <f>SUMPRODUCT((G$4:G$261=G116)*(O$4:O$261&gt;O116))+1</f>
        <v>3</v>
      </c>
    </row>
    <row r="117" s="1" customFormat="1" ht="14.4" spans="1:16381">
      <c r="A117" s="12">
        <v>114</v>
      </c>
      <c r="B117" s="12" t="s">
        <v>202</v>
      </c>
      <c r="C117" s="21"/>
      <c r="D117" s="21"/>
      <c r="E117" s="22" t="s">
        <v>203</v>
      </c>
      <c r="F117" s="14" t="s">
        <v>37</v>
      </c>
      <c r="G117" s="12" t="s">
        <v>204</v>
      </c>
      <c r="H117" s="13">
        <v>2</v>
      </c>
      <c r="I117" s="13">
        <v>114.5</v>
      </c>
      <c r="J117" s="13">
        <v>93</v>
      </c>
      <c r="K117" s="13">
        <v>207.5</v>
      </c>
      <c r="L117" s="13"/>
      <c r="M117" s="18">
        <f t="shared" ref="M117:M129" si="5">(K117/3+L117)*0.4</f>
        <v>27.6666666666667</v>
      </c>
      <c r="N117" s="12">
        <v>85.1</v>
      </c>
      <c r="O117" s="19">
        <f t="shared" si="3"/>
        <v>78.7266666666667</v>
      </c>
      <c r="P117" s="12">
        <f>SUMPRODUCT((G$4:G$261=G117)*(O$4:O$261&gt;O117))+1</f>
        <v>1</v>
      </c>
      <c r="XEW117" s="4"/>
      <c r="XEX117" s="4"/>
      <c r="XEY117" s="4"/>
      <c r="XEZ117" s="4"/>
      <c r="XFA117" s="4"/>
    </row>
    <row r="118" s="1" customFormat="1" ht="14.4" spans="1:16381">
      <c r="A118" s="12">
        <v>115</v>
      </c>
      <c r="B118" s="12" t="s">
        <v>205</v>
      </c>
      <c r="C118" s="21"/>
      <c r="D118" s="21"/>
      <c r="E118" s="22" t="s">
        <v>203</v>
      </c>
      <c r="F118" s="14" t="s">
        <v>37</v>
      </c>
      <c r="G118" s="12" t="s">
        <v>204</v>
      </c>
      <c r="H118" s="13">
        <v>2</v>
      </c>
      <c r="I118" s="13">
        <v>107.5</v>
      </c>
      <c r="J118" s="13">
        <v>92</v>
      </c>
      <c r="K118" s="13">
        <v>199.5</v>
      </c>
      <c r="L118" s="13"/>
      <c r="M118" s="18">
        <f t="shared" si="5"/>
        <v>26.6</v>
      </c>
      <c r="N118" s="12">
        <v>84.54</v>
      </c>
      <c r="O118" s="19">
        <f t="shared" si="3"/>
        <v>77.324</v>
      </c>
      <c r="P118" s="12">
        <f>SUMPRODUCT((G$4:G$261=G118)*(O$4:O$261&gt;O118))+1</f>
        <v>2</v>
      </c>
      <c r="XEW118" s="4"/>
      <c r="XEX118" s="4"/>
      <c r="XEY118" s="4"/>
      <c r="XEZ118" s="4"/>
      <c r="XFA118" s="4"/>
    </row>
    <row r="119" s="1" customFormat="1" ht="14.4" spans="1:16381">
      <c r="A119" s="12">
        <v>116</v>
      </c>
      <c r="B119" s="12" t="s">
        <v>206</v>
      </c>
      <c r="C119" s="21"/>
      <c r="D119" s="21"/>
      <c r="E119" s="22" t="s">
        <v>203</v>
      </c>
      <c r="F119" s="14" t="s">
        <v>37</v>
      </c>
      <c r="G119" s="12" t="s">
        <v>204</v>
      </c>
      <c r="H119" s="13">
        <v>2</v>
      </c>
      <c r="I119" s="13">
        <v>106</v>
      </c>
      <c r="J119" s="13">
        <v>99.5</v>
      </c>
      <c r="K119" s="13">
        <v>205.5</v>
      </c>
      <c r="L119" s="13"/>
      <c r="M119" s="18">
        <f t="shared" si="5"/>
        <v>27.4</v>
      </c>
      <c r="N119" s="12">
        <v>81.7</v>
      </c>
      <c r="O119" s="19">
        <f t="shared" si="3"/>
        <v>76.42</v>
      </c>
      <c r="P119" s="12">
        <f>SUMPRODUCT((G$4:G$261=G119)*(O$4:O$261&gt;O119))+1</f>
        <v>3</v>
      </c>
      <c r="XEW119" s="4"/>
      <c r="XEX119" s="4"/>
      <c r="XEY119" s="4"/>
      <c r="XEZ119" s="4"/>
      <c r="XFA119" s="4"/>
    </row>
    <row r="120" s="1" customFormat="1" ht="14.4" spans="1:16381">
      <c r="A120" s="12">
        <v>117</v>
      </c>
      <c r="B120" s="12" t="s">
        <v>207</v>
      </c>
      <c r="C120" s="21"/>
      <c r="D120" s="21"/>
      <c r="E120" s="22" t="s">
        <v>203</v>
      </c>
      <c r="F120" s="14" t="s">
        <v>37</v>
      </c>
      <c r="G120" s="12" t="s">
        <v>204</v>
      </c>
      <c r="H120" s="13">
        <v>2</v>
      </c>
      <c r="I120" s="13">
        <v>101.5</v>
      </c>
      <c r="J120" s="13">
        <v>80.5</v>
      </c>
      <c r="K120" s="13">
        <v>182</v>
      </c>
      <c r="L120" s="13"/>
      <c r="M120" s="18">
        <f t="shared" si="5"/>
        <v>24.2666666666667</v>
      </c>
      <c r="N120" s="12">
        <v>78.72</v>
      </c>
      <c r="O120" s="19">
        <f t="shared" si="3"/>
        <v>71.4986666666667</v>
      </c>
      <c r="P120" s="12">
        <f>SUMPRODUCT((G$4:G$261=G120)*(O$4:O$261&gt;O120))+1</f>
        <v>4</v>
      </c>
      <c r="XEW120" s="4"/>
      <c r="XEX120" s="4"/>
      <c r="XEY120" s="4"/>
      <c r="XEZ120" s="4"/>
      <c r="XFA120" s="4"/>
    </row>
    <row r="121" s="1" customFormat="1" ht="14.4" spans="1:16381">
      <c r="A121" s="12">
        <v>118</v>
      </c>
      <c r="B121" s="12" t="s">
        <v>208</v>
      </c>
      <c r="C121" s="22"/>
      <c r="D121" s="22"/>
      <c r="E121" s="22" t="s">
        <v>209</v>
      </c>
      <c r="F121" s="14" t="s">
        <v>210</v>
      </c>
      <c r="G121" s="12" t="s">
        <v>211</v>
      </c>
      <c r="H121" s="13">
        <v>1</v>
      </c>
      <c r="I121" s="13">
        <v>114.5</v>
      </c>
      <c r="J121" s="13">
        <v>98.5</v>
      </c>
      <c r="K121" s="13">
        <v>213</v>
      </c>
      <c r="L121" s="13">
        <v>5</v>
      </c>
      <c r="M121" s="18">
        <f t="shared" si="5"/>
        <v>30.4</v>
      </c>
      <c r="N121" s="12">
        <v>83.22</v>
      </c>
      <c r="O121" s="19">
        <f t="shared" si="3"/>
        <v>80.332</v>
      </c>
      <c r="P121" s="12">
        <f>SUMPRODUCT((G$4:G$261=G121)*(O$4:O$261&gt;O121))+1</f>
        <v>1</v>
      </c>
      <c r="XEW121" s="4"/>
      <c r="XEX121" s="4"/>
      <c r="XEY121" s="4"/>
      <c r="XEZ121" s="4"/>
      <c r="XFA121" s="4"/>
    </row>
    <row r="122" s="1" customFormat="1" ht="14.4" spans="1:16381">
      <c r="A122" s="12">
        <v>119</v>
      </c>
      <c r="B122" s="12" t="s">
        <v>212</v>
      </c>
      <c r="C122" s="22"/>
      <c r="D122" s="22"/>
      <c r="E122" s="22" t="s">
        <v>209</v>
      </c>
      <c r="F122" s="14" t="s">
        <v>210</v>
      </c>
      <c r="G122" s="12" t="s">
        <v>211</v>
      </c>
      <c r="H122" s="13">
        <v>1</v>
      </c>
      <c r="I122" s="13">
        <v>95</v>
      </c>
      <c r="J122" s="13">
        <v>96</v>
      </c>
      <c r="K122" s="13">
        <v>191</v>
      </c>
      <c r="L122" s="13"/>
      <c r="M122" s="18">
        <f t="shared" si="5"/>
        <v>25.4666666666667</v>
      </c>
      <c r="N122" s="12">
        <v>82.54</v>
      </c>
      <c r="O122" s="19">
        <f t="shared" si="3"/>
        <v>74.9906666666667</v>
      </c>
      <c r="P122" s="12">
        <f>SUMPRODUCT((G$4:G$261=G122)*(O$4:O$261&gt;O122))+1</f>
        <v>2</v>
      </c>
      <c r="XEW122" s="4"/>
      <c r="XEX122" s="4"/>
      <c r="XEY122" s="4"/>
      <c r="XEZ122" s="4"/>
      <c r="XFA122" s="4"/>
    </row>
    <row r="123" s="1" customFormat="1" ht="14.4" spans="1:16381">
      <c r="A123" s="12">
        <v>120</v>
      </c>
      <c r="B123" s="9" t="s">
        <v>213</v>
      </c>
      <c r="C123" s="22"/>
      <c r="D123" s="22"/>
      <c r="E123" s="22" t="s">
        <v>209</v>
      </c>
      <c r="F123" s="14" t="s">
        <v>210</v>
      </c>
      <c r="G123" s="9" t="s">
        <v>211</v>
      </c>
      <c r="H123" s="15">
        <v>1</v>
      </c>
      <c r="I123" s="15">
        <v>111</v>
      </c>
      <c r="J123" s="15">
        <v>72</v>
      </c>
      <c r="K123" s="15">
        <v>183</v>
      </c>
      <c r="L123" s="15"/>
      <c r="M123" s="20">
        <f t="shared" si="5"/>
        <v>24.4</v>
      </c>
      <c r="N123" s="12">
        <v>75.96</v>
      </c>
      <c r="O123" s="19">
        <f t="shared" si="3"/>
        <v>69.976</v>
      </c>
      <c r="P123" s="12">
        <f>SUMPRODUCT((G$4:G$261=G123)*(O$4:O$261&gt;O123))+1</f>
        <v>3</v>
      </c>
      <c r="XEW123" s="4"/>
      <c r="XEX123" s="4"/>
      <c r="XEY123" s="4"/>
      <c r="XEZ123" s="4"/>
      <c r="XFA123" s="4"/>
    </row>
    <row r="124" s="1" customFormat="1" ht="14.4" spans="1:16381">
      <c r="A124" s="12">
        <v>121</v>
      </c>
      <c r="B124" s="12" t="s">
        <v>214</v>
      </c>
      <c r="C124" s="22"/>
      <c r="D124" s="22"/>
      <c r="E124" s="22" t="s">
        <v>209</v>
      </c>
      <c r="F124" s="14" t="s">
        <v>215</v>
      </c>
      <c r="G124" s="12" t="s">
        <v>216</v>
      </c>
      <c r="H124" s="13">
        <v>1</v>
      </c>
      <c r="I124" s="13">
        <v>92.5</v>
      </c>
      <c r="J124" s="13">
        <v>85</v>
      </c>
      <c r="K124" s="13">
        <v>177.5</v>
      </c>
      <c r="L124" s="13"/>
      <c r="M124" s="18">
        <f t="shared" si="5"/>
        <v>23.6666666666667</v>
      </c>
      <c r="N124" s="12">
        <v>82.74</v>
      </c>
      <c r="O124" s="19">
        <f t="shared" si="3"/>
        <v>73.3106666666667</v>
      </c>
      <c r="P124" s="12">
        <f>SUMPRODUCT((G$4:G$261=G124)*(O$4:O$261&gt;O124))+1</f>
        <v>1</v>
      </c>
      <c r="XEW124" s="4"/>
      <c r="XEX124" s="4"/>
      <c r="XEY124" s="4"/>
      <c r="XEZ124" s="4"/>
      <c r="XFA124" s="4"/>
    </row>
    <row r="125" s="1" customFormat="1" ht="14.4" spans="1:16381">
      <c r="A125" s="12">
        <v>122</v>
      </c>
      <c r="B125" s="12" t="s">
        <v>217</v>
      </c>
      <c r="C125" s="22"/>
      <c r="D125" s="22"/>
      <c r="E125" s="22" t="s">
        <v>209</v>
      </c>
      <c r="F125" s="14" t="s">
        <v>215</v>
      </c>
      <c r="G125" s="12" t="s">
        <v>216</v>
      </c>
      <c r="H125" s="13">
        <v>1</v>
      </c>
      <c r="I125" s="13">
        <v>83.5</v>
      </c>
      <c r="J125" s="13">
        <v>90.5</v>
      </c>
      <c r="K125" s="13">
        <v>174</v>
      </c>
      <c r="L125" s="13"/>
      <c r="M125" s="18">
        <f t="shared" si="5"/>
        <v>23.2</v>
      </c>
      <c r="N125" s="12">
        <v>81.8</v>
      </c>
      <c r="O125" s="19">
        <f t="shared" si="3"/>
        <v>72.28</v>
      </c>
      <c r="P125" s="12">
        <f>SUMPRODUCT((G$4:G$261=G125)*(O$4:O$261&gt;O125))+1</f>
        <v>2</v>
      </c>
      <c r="XEW125" s="4"/>
      <c r="XEX125" s="4"/>
      <c r="XEY125" s="4"/>
      <c r="XEZ125" s="4"/>
      <c r="XFA125" s="4"/>
    </row>
    <row r="126" s="1" customFormat="1" ht="14.4" spans="1:16381">
      <c r="A126" s="12">
        <v>123</v>
      </c>
      <c r="B126" s="12" t="s">
        <v>218</v>
      </c>
      <c r="C126" s="22"/>
      <c r="D126" s="22"/>
      <c r="E126" s="22" t="s">
        <v>209</v>
      </c>
      <c r="F126" s="14" t="s">
        <v>215</v>
      </c>
      <c r="G126" s="12" t="s">
        <v>216</v>
      </c>
      <c r="H126" s="13">
        <v>1</v>
      </c>
      <c r="I126" s="13">
        <v>81.5</v>
      </c>
      <c r="J126" s="13">
        <v>80</v>
      </c>
      <c r="K126" s="13">
        <v>161.5</v>
      </c>
      <c r="L126" s="13"/>
      <c r="M126" s="18">
        <f t="shared" si="5"/>
        <v>21.5333333333333</v>
      </c>
      <c r="N126" s="12">
        <v>0</v>
      </c>
      <c r="O126" s="19">
        <f t="shared" si="3"/>
        <v>21.5333333333333</v>
      </c>
      <c r="P126" s="12">
        <f>SUMPRODUCT((G$4:G$261=G126)*(O$4:O$261&gt;O126))+1</f>
        <v>3</v>
      </c>
      <c r="XEW126" s="4"/>
      <c r="XEX126" s="4"/>
      <c r="XEY126" s="4"/>
      <c r="XEZ126" s="4"/>
      <c r="XFA126" s="4"/>
    </row>
    <row r="127" s="1" customFormat="1" ht="28.8" spans="1:16381">
      <c r="A127" s="12">
        <v>124</v>
      </c>
      <c r="B127" s="12" t="s">
        <v>219</v>
      </c>
      <c r="C127" s="21"/>
      <c r="D127" s="21"/>
      <c r="E127" s="22" t="s">
        <v>220</v>
      </c>
      <c r="F127" s="14" t="s">
        <v>221</v>
      </c>
      <c r="G127" s="12" t="s">
        <v>222</v>
      </c>
      <c r="H127" s="13">
        <v>1</v>
      </c>
      <c r="I127" s="13">
        <v>97</v>
      </c>
      <c r="J127" s="13">
        <v>93</v>
      </c>
      <c r="K127" s="13">
        <v>190</v>
      </c>
      <c r="L127" s="13">
        <v>5</v>
      </c>
      <c r="M127" s="18">
        <f t="shared" si="5"/>
        <v>27.3333333333333</v>
      </c>
      <c r="N127" s="12">
        <v>80.84</v>
      </c>
      <c r="O127" s="19">
        <f t="shared" si="3"/>
        <v>75.8373333333333</v>
      </c>
      <c r="P127" s="12">
        <f>SUMPRODUCT((G$4:G$261=G127)*(O$4:O$261&gt;O127))+1</f>
        <v>1</v>
      </c>
      <c r="XEW127" s="4"/>
      <c r="XEX127" s="4"/>
      <c r="XEY127" s="4"/>
      <c r="XEZ127" s="4"/>
      <c r="XFA127" s="4"/>
    </row>
    <row r="128" s="1" customFormat="1" ht="28.8" spans="1:16381">
      <c r="A128" s="12">
        <v>125</v>
      </c>
      <c r="B128" s="12" t="s">
        <v>223</v>
      </c>
      <c r="C128" s="21"/>
      <c r="D128" s="21"/>
      <c r="E128" s="22" t="s">
        <v>220</v>
      </c>
      <c r="F128" s="14" t="s">
        <v>221</v>
      </c>
      <c r="G128" s="12" t="s">
        <v>222</v>
      </c>
      <c r="H128" s="13">
        <v>1</v>
      </c>
      <c r="I128" s="13">
        <v>77.5</v>
      </c>
      <c r="J128" s="13">
        <v>96</v>
      </c>
      <c r="K128" s="13">
        <v>173.5</v>
      </c>
      <c r="L128" s="13">
        <v>5</v>
      </c>
      <c r="M128" s="18">
        <f t="shared" si="5"/>
        <v>25.1333333333333</v>
      </c>
      <c r="N128" s="12">
        <v>82.04</v>
      </c>
      <c r="O128" s="19">
        <f t="shared" si="3"/>
        <v>74.3573333333333</v>
      </c>
      <c r="P128" s="12">
        <f>SUMPRODUCT((G$4:G$261=G128)*(O$4:O$261&gt;O128))+1</f>
        <v>2</v>
      </c>
      <c r="XEW128" s="4"/>
      <c r="XEX128" s="4"/>
      <c r="XEY128" s="4"/>
      <c r="XEZ128" s="4"/>
      <c r="XFA128" s="4"/>
    </row>
    <row r="129" s="1" customFormat="1" ht="28.8" spans="1:16381">
      <c r="A129" s="12">
        <v>126</v>
      </c>
      <c r="B129" s="12" t="s">
        <v>224</v>
      </c>
      <c r="C129" s="21"/>
      <c r="D129" s="21"/>
      <c r="E129" s="22" t="s">
        <v>220</v>
      </c>
      <c r="F129" s="14" t="s">
        <v>221</v>
      </c>
      <c r="G129" s="12" t="s">
        <v>222</v>
      </c>
      <c r="H129" s="13">
        <v>1</v>
      </c>
      <c r="I129" s="13">
        <v>104</v>
      </c>
      <c r="J129" s="13">
        <v>78</v>
      </c>
      <c r="K129" s="13">
        <v>182</v>
      </c>
      <c r="L129" s="13"/>
      <c r="M129" s="18">
        <f t="shared" si="5"/>
        <v>24.2666666666667</v>
      </c>
      <c r="N129" s="12">
        <v>0</v>
      </c>
      <c r="O129" s="19">
        <f t="shared" si="3"/>
        <v>24.2666666666667</v>
      </c>
      <c r="P129" s="12">
        <f>SUMPRODUCT((G$4:G$261=G129)*(O$4:O$261&gt;O129))+1</f>
        <v>3</v>
      </c>
      <c r="XEW129" s="4"/>
      <c r="XEX129" s="4"/>
      <c r="XEY129" s="4"/>
      <c r="XEZ129" s="4"/>
      <c r="XFA129" s="4"/>
    </row>
    <row r="130" s="4" customFormat="1" ht="14.4" spans="1:16">
      <c r="A130" s="12">
        <v>127</v>
      </c>
      <c r="B130" s="13" t="s">
        <v>225</v>
      </c>
      <c r="C130" s="23"/>
      <c r="D130" s="23"/>
      <c r="E130" s="23" t="s">
        <v>226</v>
      </c>
      <c r="F130" s="14" t="s">
        <v>227</v>
      </c>
      <c r="G130" s="13" t="s">
        <v>228</v>
      </c>
      <c r="H130" s="13">
        <v>2</v>
      </c>
      <c r="I130" s="13">
        <v>120.5</v>
      </c>
      <c r="J130" s="13">
        <v>113</v>
      </c>
      <c r="K130" s="13">
        <v>233.5</v>
      </c>
      <c r="L130" s="13"/>
      <c r="M130" s="18">
        <v>31.1333333333333</v>
      </c>
      <c r="N130" s="12">
        <v>79.66</v>
      </c>
      <c r="O130" s="19">
        <f t="shared" si="3"/>
        <v>78.9293333333333</v>
      </c>
      <c r="P130" s="12">
        <f>SUMPRODUCT((G$4:G$261=G130)*(O$4:O$261&gt;O130))+1</f>
        <v>1</v>
      </c>
    </row>
    <row r="131" s="4" customFormat="1" ht="14.4" spans="1:16">
      <c r="A131" s="12">
        <v>128</v>
      </c>
      <c r="B131" s="13" t="s">
        <v>229</v>
      </c>
      <c r="C131" s="23"/>
      <c r="D131" s="23"/>
      <c r="E131" s="23" t="s">
        <v>226</v>
      </c>
      <c r="F131" s="14" t="s">
        <v>227</v>
      </c>
      <c r="G131" s="13" t="s">
        <v>228</v>
      </c>
      <c r="H131" s="13">
        <v>2</v>
      </c>
      <c r="I131" s="13">
        <v>68</v>
      </c>
      <c r="J131" s="13">
        <v>91.5</v>
      </c>
      <c r="K131" s="13">
        <v>159.5</v>
      </c>
      <c r="L131" s="13"/>
      <c r="M131" s="18">
        <v>21.2666666666667</v>
      </c>
      <c r="N131" s="13">
        <v>72.8</v>
      </c>
      <c r="O131" s="19">
        <f t="shared" si="3"/>
        <v>64.9466666666667</v>
      </c>
      <c r="P131" s="12">
        <f>SUMPRODUCT((G$4:G$261=G131)*(O$4:O$261&gt;O131))+1</f>
        <v>2</v>
      </c>
    </row>
    <row r="132" s="4" customFormat="1" ht="14.4" spans="1:16">
      <c r="A132" s="12">
        <v>129</v>
      </c>
      <c r="B132" s="13" t="s">
        <v>230</v>
      </c>
      <c r="C132" s="23"/>
      <c r="D132" s="23"/>
      <c r="E132" s="23" t="s">
        <v>226</v>
      </c>
      <c r="F132" s="14" t="s">
        <v>227</v>
      </c>
      <c r="G132" s="13" t="s">
        <v>228</v>
      </c>
      <c r="H132" s="13">
        <v>2</v>
      </c>
      <c r="I132" s="13">
        <v>79</v>
      </c>
      <c r="J132" s="13">
        <v>79</v>
      </c>
      <c r="K132" s="13">
        <v>158</v>
      </c>
      <c r="L132" s="13"/>
      <c r="M132" s="18">
        <v>21.0666666666667</v>
      </c>
      <c r="N132" s="13">
        <v>72</v>
      </c>
      <c r="O132" s="19">
        <f t="shared" ref="O132:O195" si="6">M132+N132*0.6</f>
        <v>64.2666666666667</v>
      </c>
      <c r="P132" s="12">
        <f>SUMPRODUCT((G$4:G$261=G132)*(O$4:O$261&gt;O132))+1</f>
        <v>3</v>
      </c>
    </row>
    <row r="133" s="4" customFormat="1" ht="14.4" spans="1:16">
      <c r="A133" s="12">
        <v>130</v>
      </c>
      <c r="B133" s="13" t="s">
        <v>231</v>
      </c>
      <c r="C133" s="23"/>
      <c r="D133" s="23"/>
      <c r="E133" s="23" t="s">
        <v>226</v>
      </c>
      <c r="F133" s="14" t="s">
        <v>227</v>
      </c>
      <c r="G133" s="13" t="s">
        <v>228</v>
      </c>
      <c r="H133" s="13">
        <v>2</v>
      </c>
      <c r="I133" s="13">
        <v>69</v>
      </c>
      <c r="J133" s="13">
        <v>79</v>
      </c>
      <c r="K133" s="13">
        <v>148</v>
      </c>
      <c r="L133" s="13"/>
      <c r="M133" s="18">
        <v>19.7333333333333</v>
      </c>
      <c r="N133" s="13">
        <v>73.78</v>
      </c>
      <c r="O133" s="19">
        <f t="shared" si="6"/>
        <v>64.0013333333333</v>
      </c>
      <c r="P133" s="12">
        <f>SUMPRODUCT((G$4:G$261=G133)*(O$4:O$261&gt;O133))+1</f>
        <v>4</v>
      </c>
    </row>
    <row r="134" s="4" customFormat="1" ht="14.4" spans="1:16">
      <c r="A134" s="12">
        <v>131</v>
      </c>
      <c r="B134" s="13" t="s">
        <v>232</v>
      </c>
      <c r="C134" s="14"/>
      <c r="D134" s="14"/>
      <c r="E134" s="14" t="s">
        <v>233</v>
      </c>
      <c r="F134" s="15" t="s">
        <v>234</v>
      </c>
      <c r="G134" s="13" t="s">
        <v>235</v>
      </c>
      <c r="H134" s="12">
        <v>1</v>
      </c>
      <c r="I134" s="13">
        <v>95.5</v>
      </c>
      <c r="J134" s="13">
        <v>90.5</v>
      </c>
      <c r="K134" s="13">
        <v>186</v>
      </c>
      <c r="L134" s="13"/>
      <c r="M134" s="18">
        <v>24.8</v>
      </c>
      <c r="N134" s="13">
        <v>74.74</v>
      </c>
      <c r="O134" s="19">
        <f t="shared" si="6"/>
        <v>69.644</v>
      </c>
      <c r="P134" s="12">
        <f>SUMPRODUCT((G$4:G$261=G134)*(O$4:O$261&gt;O134))+1</f>
        <v>1</v>
      </c>
    </row>
    <row r="135" s="4" customFormat="1" ht="14.4" spans="1:16">
      <c r="A135" s="12">
        <v>132</v>
      </c>
      <c r="B135" s="13" t="s">
        <v>236</v>
      </c>
      <c r="C135" s="14"/>
      <c r="D135" s="14"/>
      <c r="E135" s="14" t="s">
        <v>233</v>
      </c>
      <c r="F135" s="15" t="s">
        <v>234</v>
      </c>
      <c r="G135" s="13" t="s">
        <v>235</v>
      </c>
      <c r="H135" s="12">
        <v>1</v>
      </c>
      <c r="I135" s="13">
        <v>86.5</v>
      </c>
      <c r="J135" s="13">
        <v>86.5</v>
      </c>
      <c r="K135" s="13">
        <v>173</v>
      </c>
      <c r="L135" s="13"/>
      <c r="M135" s="18">
        <v>23.0666666666667</v>
      </c>
      <c r="N135" s="13">
        <v>0</v>
      </c>
      <c r="O135" s="19">
        <f t="shared" si="6"/>
        <v>23.0666666666667</v>
      </c>
      <c r="P135" s="12">
        <f>SUMPRODUCT((G$4:G$261=G135)*(O$4:O$261&gt;O135))+1</f>
        <v>2</v>
      </c>
    </row>
    <row r="136" s="4" customFormat="1" ht="14.4" spans="1:16">
      <c r="A136" s="12">
        <v>133</v>
      </c>
      <c r="B136" s="13" t="s">
        <v>237</v>
      </c>
      <c r="C136" s="14"/>
      <c r="D136" s="14"/>
      <c r="E136" s="14" t="s">
        <v>233</v>
      </c>
      <c r="F136" s="15" t="s">
        <v>238</v>
      </c>
      <c r="G136" s="13" t="s">
        <v>239</v>
      </c>
      <c r="H136" s="12">
        <v>1</v>
      </c>
      <c r="I136" s="13">
        <v>86</v>
      </c>
      <c r="J136" s="13">
        <v>91</v>
      </c>
      <c r="K136" s="13">
        <v>177</v>
      </c>
      <c r="L136" s="13"/>
      <c r="M136" s="18">
        <v>23.6</v>
      </c>
      <c r="N136" s="13">
        <v>77.64</v>
      </c>
      <c r="O136" s="19">
        <f t="shared" si="6"/>
        <v>70.184</v>
      </c>
      <c r="P136" s="12">
        <f>SUMPRODUCT((G$4:G$261=G136)*(O$4:O$261&gt;O136))+1</f>
        <v>1</v>
      </c>
    </row>
    <row r="137" s="4" customFormat="1" ht="14.4" spans="1:16">
      <c r="A137" s="12">
        <v>134</v>
      </c>
      <c r="B137" s="13" t="s">
        <v>240</v>
      </c>
      <c r="C137" s="14"/>
      <c r="D137" s="14"/>
      <c r="E137" s="14" t="s">
        <v>233</v>
      </c>
      <c r="F137" s="15" t="s">
        <v>238</v>
      </c>
      <c r="G137" s="13" t="s">
        <v>239</v>
      </c>
      <c r="H137" s="12">
        <v>1</v>
      </c>
      <c r="I137" s="13">
        <v>73.5</v>
      </c>
      <c r="J137" s="13">
        <v>59</v>
      </c>
      <c r="K137" s="13">
        <v>132.5</v>
      </c>
      <c r="L137" s="13"/>
      <c r="M137" s="18">
        <v>17.6666666666667</v>
      </c>
      <c r="N137" s="13">
        <v>72.3</v>
      </c>
      <c r="O137" s="19">
        <f t="shared" si="6"/>
        <v>61.0466666666667</v>
      </c>
      <c r="P137" s="12">
        <f>SUMPRODUCT((G$4:G$261=G137)*(O$4:O$261&gt;O137))+1</f>
        <v>2</v>
      </c>
    </row>
    <row r="138" s="4" customFormat="1" ht="14.4" spans="1:16">
      <c r="A138" s="12">
        <v>135</v>
      </c>
      <c r="B138" s="13" t="s">
        <v>241</v>
      </c>
      <c r="C138" s="14"/>
      <c r="D138" s="14"/>
      <c r="E138" s="14" t="s">
        <v>233</v>
      </c>
      <c r="F138" s="15" t="s">
        <v>242</v>
      </c>
      <c r="G138" s="13" t="s">
        <v>243</v>
      </c>
      <c r="H138" s="12">
        <v>1</v>
      </c>
      <c r="I138" s="13">
        <v>100</v>
      </c>
      <c r="J138" s="13">
        <v>73.5</v>
      </c>
      <c r="K138" s="13">
        <v>173.5</v>
      </c>
      <c r="L138" s="13"/>
      <c r="M138" s="18">
        <v>23.1333333333333</v>
      </c>
      <c r="N138" s="13">
        <v>76.68</v>
      </c>
      <c r="O138" s="19">
        <f t="shared" si="6"/>
        <v>69.1413333333333</v>
      </c>
      <c r="P138" s="12">
        <f>SUMPRODUCT((G$4:G$261=G138)*(O$4:O$261&gt;O138))+1</f>
        <v>1</v>
      </c>
    </row>
    <row r="139" s="4" customFormat="1" ht="14.4" spans="1:16">
      <c r="A139" s="12">
        <v>136</v>
      </c>
      <c r="B139" s="13" t="s">
        <v>244</v>
      </c>
      <c r="C139" s="14"/>
      <c r="D139" s="14"/>
      <c r="E139" s="14" t="s">
        <v>233</v>
      </c>
      <c r="F139" s="15" t="s">
        <v>242</v>
      </c>
      <c r="G139" s="13" t="s">
        <v>243</v>
      </c>
      <c r="H139" s="12">
        <v>1</v>
      </c>
      <c r="I139" s="13">
        <v>93</v>
      </c>
      <c r="J139" s="13">
        <v>88.5</v>
      </c>
      <c r="K139" s="13">
        <v>181.5</v>
      </c>
      <c r="L139" s="13"/>
      <c r="M139" s="18">
        <v>24.2</v>
      </c>
      <c r="N139" s="13">
        <v>73.88</v>
      </c>
      <c r="O139" s="19">
        <f t="shared" si="6"/>
        <v>68.528</v>
      </c>
      <c r="P139" s="12">
        <f>SUMPRODUCT((G$4:G$261=G139)*(O$4:O$261&gt;O139))+1</f>
        <v>2</v>
      </c>
    </row>
    <row r="140" s="4" customFormat="1" ht="14.4" spans="1:16">
      <c r="A140" s="12">
        <v>137</v>
      </c>
      <c r="B140" s="13" t="s">
        <v>245</v>
      </c>
      <c r="C140" s="14"/>
      <c r="D140" s="14"/>
      <c r="E140" s="14" t="s">
        <v>233</v>
      </c>
      <c r="F140" s="14" t="s">
        <v>246</v>
      </c>
      <c r="G140" s="13" t="s">
        <v>247</v>
      </c>
      <c r="H140" s="13">
        <v>1</v>
      </c>
      <c r="I140" s="13">
        <v>99</v>
      </c>
      <c r="J140" s="13">
        <v>103.5</v>
      </c>
      <c r="K140" s="13">
        <v>202.5</v>
      </c>
      <c r="L140" s="13"/>
      <c r="M140" s="18">
        <v>27</v>
      </c>
      <c r="N140" s="13">
        <v>87.36</v>
      </c>
      <c r="O140" s="19">
        <f t="shared" si="6"/>
        <v>79.416</v>
      </c>
      <c r="P140" s="12">
        <f>SUMPRODUCT((G$4:G$261=G140)*(O$4:O$261&gt;O140))+1</f>
        <v>1</v>
      </c>
    </row>
    <row r="141" s="4" customFormat="1" ht="14.4" spans="1:16">
      <c r="A141" s="12">
        <v>138</v>
      </c>
      <c r="B141" s="13" t="s">
        <v>248</v>
      </c>
      <c r="C141" s="14"/>
      <c r="D141" s="14"/>
      <c r="E141" s="14" t="s">
        <v>233</v>
      </c>
      <c r="F141" s="14" t="s">
        <v>246</v>
      </c>
      <c r="G141" s="13" t="s">
        <v>247</v>
      </c>
      <c r="H141" s="13">
        <v>1</v>
      </c>
      <c r="I141" s="13">
        <v>103.5</v>
      </c>
      <c r="J141" s="13">
        <v>86.5</v>
      </c>
      <c r="K141" s="13">
        <v>190</v>
      </c>
      <c r="L141" s="13"/>
      <c r="M141" s="18">
        <v>25.3333333333333</v>
      </c>
      <c r="N141" s="13">
        <v>74.58</v>
      </c>
      <c r="O141" s="19">
        <f t="shared" si="6"/>
        <v>70.0813333333333</v>
      </c>
      <c r="P141" s="12">
        <f>SUMPRODUCT((G$4:G$261=G141)*(O$4:O$261&gt;O141))+1</f>
        <v>2</v>
      </c>
    </row>
    <row r="142" s="4" customFormat="1" ht="14.4" spans="1:16">
      <c r="A142" s="12">
        <v>139</v>
      </c>
      <c r="B142" s="13" t="s">
        <v>249</v>
      </c>
      <c r="C142" s="14"/>
      <c r="D142" s="14"/>
      <c r="E142" s="14" t="s">
        <v>233</v>
      </c>
      <c r="F142" s="14" t="s">
        <v>246</v>
      </c>
      <c r="G142" s="13" t="s">
        <v>247</v>
      </c>
      <c r="H142" s="13">
        <v>1</v>
      </c>
      <c r="I142" s="13">
        <v>91</v>
      </c>
      <c r="J142" s="13">
        <v>107</v>
      </c>
      <c r="K142" s="13">
        <v>198</v>
      </c>
      <c r="L142" s="13"/>
      <c r="M142" s="18">
        <v>26.4</v>
      </c>
      <c r="N142" s="13">
        <v>72.44</v>
      </c>
      <c r="O142" s="19">
        <f t="shared" si="6"/>
        <v>69.864</v>
      </c>
      <c r="P142" s="12">
        <f>SUMPRODUCT((G$4:G$261=G142)*(O$4:O$261&gt;O142))+1</f>
        <v>3</v>
      </c>
    </row>
    <row r="143" s="1" customFormat="1" ht="14.4" spans="1:16">
      <c r="A143" s="12">
        <v>140</v>
      </c>
      <c r="B143" s="13" t="s">
        <v>250</v>
      </c>
      <c r="C143" s="13"/>
      <c r="D143" s="13"/>
      <c r="E143" s="13" t="s">
        <v>251</v>
      </c>
      <c r="F143" s="15" t="s">
        <v>252</v>
      </c>
      <c r="G143" s="13" t="s">
        <v>253</v>
      </c>
      <c r="H143" s="12">
        <v>7</v>
      </c>
      <c r="I143" s="13">
        <v>100</v>
      </c>
      <c r="J143" s="13">
        <v>83.3</v>
      </c>
      <c r="K143" s="13">
        <v>183.3</v>
      </c>
      <c r="L143" s="13"/>
      <c r="M143" s="18">
        <f t="shared" ref="M143:M206" si="7">(K143/3+L143)*0.4</f>
        <v>24.44</v>
      </c>
      <c r="N143" s="12">
        <v>86.02</v>
      </c>
      <c r="O143" s="19">
        <f t="shared" si="6"/>
        <v>76.052</v>
      </c>
      <c r="P143" s="12">
        <f>SUMPRODUCT((G$4:G$261=G143)*(O$4:O$261&gt;O143))+1</f>
        <v>1</v>
      </c>
    </row>
    <row r="144" s="1" customFormat="1" ht="14.4" spans="1:16">
      <c r="A144" s="12">
        <v>141</v>
      </c>
      <c r="B144" s="13" t="s">
        <v>254</v>
      </c>
      <c r="C144" s="13"/>
      <c r="D144" s="13"/>
      <c r="E144" s="13" t="s">
        <v>251</v>
      </c>
      <c r="F144" s="15" t="s">
        <v>252</v>
      </c>
      <c r="G144" s="13" t="s">
        <v>253</v>
      </c>
      <c r="H144" s="12">
        <v>7</v>
      </c>
      <c r="I144" s="13">
        <v>99</v>
      </c>
      <c r="J144" s="13">
        <v>82.55</v>
      </c>
      <c r="K144" s="13">
        <v>181.55</v>
      </c>
      <c r="L144" s="13"/>
      <c r="M144" s="18">
        <f t="shared" si="7"/>
        <v>24.2066666666667</v>
      </c>
      <c r="N144" s="12">
        <v>84.82</v>
      </c>
      <c r="O144" s="19">
        <f t="shared" si="6"/>
        <v>75.0986666666667</v>
      </c>
      <c r="P144" s="12">
        <f>SUMPRODUCT((G$4:G$261=G144)*(O$4:O$261&gt;O144))+1</f>
        <v>2</v>
      </c>
    </row>
    <row r="145" s="1" customFormat="1" ht="14.4" spans="1:16">
      <c r="A145" s="12">
        <v>142</v>
      </c>
      <c r="B145" s="13" t="s">
        <v>255</v>
      </c>
      <c r="C145" s="13"/>
      <c r="D145" s="13"/>
      <c r="E145" s="13" t="s">
        <v>251</v>
      </c>
      <c r="F145" s="15" t="s">
        <v>252</v>
      </c>
      <c r="G145" s="13" t="s">
        <v>253</v>
      </c>
      <c r="H145" s="12">
        <v>7</v>
      </c>
      <c r="I145" s="13">
        <v>90.5</v>
      </c>
      <c r="J145" s="13">
        <v>75.1</v>
      </c>
      <c r="K145" s="13">
        <v>165.6</v>
      </c>
      <c r="L145" s="13"/>
      <c r="M145" s="18">
        <f t="shared" si="7"/>
        <v>22.08</v>
      </c>
      <c r="N145" s="12">
        <v>86.16</v>
      </c>
      <c r="O145" s="19">
        <f t="shared" si="6"/>
        <v>73.776</v>
      </c>
      <c r="P145" s="12">
        <f>SUMPRODUCT((G$4:G$261=G145)*(O$4:O$261&gt;O145))+1</f>
        <v>3</v>
      </c>
    </row>
    <row r="146" s="1" customFormat="1" ht="14.4" spans="1:16">
      <c r="A146" s="12">
        <v>143</v>
      </c>
      <c r="B146" s="13" t="s">
        <v>256</v>
      </c>
      <c r="C146" s="13"/>
      <c r="D146" s="13"/>
      <c r="E146" s="13" t="s">
        <v>251</v>
      </c>
      <c r="F146" s="15" t="s">
        <v>252</v>
      </c>
      <c r="G146" s="13" t="s">
        <v>253</v>
      </c>
      <c r="H146" s="12">
        <v>7</v>
      </c>
      <c r="I146" s="13">
        <v>72.5</v>
      </c>
      <c r="J146" s="13">
        <v>101.75</v>
      </c>
      <c r="K146" s="13">
        <v>174.25</v>
      </c>
      <c r="L146" s="13"/>
      <c r="M146" s="18">
        <f t="shared" si="7"/>
        <v>23.2333333333333</v>
      </c>
      <c r="N146" s="12">
        <v>79.5</v>
      </c>
      <c r="O146" s="19">
        <f t="shared" si="6"/>
        <v>70.9333333333333</v>
      </c>
      <c r="P146" s="12">
        <f>SUMPRODUCT((G$4:G$261=G146)*(O$4:O$261&gt;O146))+1</f>
        <v>4</v>
      </c>
    </row>
    <row r="147" s="1" customFormat="1" ht="14.4" spans="1:16">
      <c r="A147" s="12">
        <v>144</v>
      </c>
      <c r="B147" s="13" t="s">
        <v>257</v>
      </c>
      <c r="C147" s="13"/>
      <c r="D147" s="13"/>
      <c r="E147" s="13" t="s">
        <v>251</v>
      </c>
      <c r="F147" s="15" t="s">
        <v>252</v>
      </c>
      <c r="G147" s="13" t="s">
        <v>253</v>
      </c>
      <c r="H147" s="12">
        <v>7</v>
      </c>
      <c r="I147" s="13">
        <v>88</v>
      </c>
      <c r="J147" s="13">
        <v>87.35</v>
      </c>
      <c r="K147" s="13">
        <v>175.35</v>
      </c>
      <c r="L147" s="13"/>
      <c r="M147" s="18">
        <f t="shared" si="7"/>
        <v>23.38</v>
      </c>
      <c r="N147" s="12">
        <v>77.54</v>
      </c>
      <c r="O147" s="19">
        <f t="shared" si="6"/>
        <v>69.904</v>
      </c>
      <c r="P147" s="12">
        <f>SUMPRODUCT((G$4:G$261=G147)*(O$4:O$261&gt;O147))+1</f>
        <v>5</v>
      </c>
    </row>
    <row r="148" s="1" customFormat="1" ht="14.4" spans="1:16">
      <c r="A148" s="12">
        <v>145</v>
      </c>
      <c r="B148" s="13" t="s">
        <v>258</v>
      </c>
      <c r="C148" s="13"/>
      <c r="D148" s="13"/>
      <c r="E148" s="13" t="s">
        <v>251</v>
      </c>
      <c r="F148" s="15" t="s">
        <v>252</v>
      </c>
      <c r="G148" s="13" t="s">
        <v>253</v>
      </c>
      <c r="H148" s="12">
        <v>7</v>
      </c>
      <c r="I148" s="13">
        <v>79.5</v>
      </c>
      <c r="J148" s="13">
        <v>84.6</v>
      </c>
      <c r="K148" s="13">
        <v>164.1</v>
      </c>
      <c r="L148" s="13"/>
      <c r="M148" s="18">
        <f t="shared" si="7"/>
        <v>21.88</v>
      </c>
      <c r="N148" s="12">
        <v>77.32</v>
      </c>
      <c r="O148" s="19">
        <f t="shared" si="6"/>
        <v>68.272</v>
      </c>
      <c r="P148" s="12">
        <f>SUMPRODUCT((G$4:G$261=G148)*(O$4:O$261&gt;O148))+1</f>
        <v>6</v>
      </c>
    </row>
    <row r="149" s="1" customFormat="1" ht="14.4" spans="1:16">
      <c r="A149" s="12">
        <v>146</v>
      </c>
      <c r="B149" s="13" t="s">
        <v>259</v>
      </c>
      <c r="C149" s="13"/>
      <c r="D149" s="13"/>
      <c r="E149" s="13" t="s">
        <v>251</v>
      </c>
      <c r="F149" s="15" t="s">
        <v>252</v>
      </c>
      <c r="G149" s="13" t="s">
        <v>253</v>
      </c>
      <c r="H149" s="12">
        <v>7</v>
      </c>
      <c r="I149" s="13">
        <v>81.5</v>
      </c>
      <c r="J149" s="13">
        <v>87.2</v>
      </c>
      <c r="K149" s="13">
        <v>168.7</v>
      </c>
      <c r="L149" s="13"/>
      <c r="M149" s="18">
        <f t="shared" si="7"/>
        <v>22.4933333333333</v>
      </c>
      <c r="N149" s="12">
        <v>75.92</v>
      </c>
      <c r="O149" s="19">
        <f t="shared" si="6"/>
        <v>68.0453333333333</v>
      </c>
      <c r="P149" s="12">
        <f>SUMPRODUCT((G$4:G$261=G149)*(O$4:O$261&gt;O149))+1</f>
        <v>7</v>
      </c>
    </row>
    <row r="150" s="1" customFormat="1" ht="14.4" spans="1:16">
      <c r="A150" s="12">
        <v>147</v>
      </c>
      <c r="B150" s="13" t="s">
        <v>260</v>
      </c>
      <c r="C150" s="13"/>
      <c r="D150" s="13"/>
      <c r="E150" s="13" t="s">
        <v>251</v>
      </c>
      <c r="F150" s="15" t="s">
        <v>252</v>
      </c>
      <c r="G150" s="13" t="s">
        <v>253</v>
      </c>
      <c r="H150" s="12">
        <v>7</v>
      </c>
      <c r="I150" s="13">
        <v>74</v>
      </c>
      <c r="J150" s="13">
        <v>88.95</v>
      </c>
      <c r="K150" s="13">
        <v>162.95</v>
      </c>
      <c r="L150" s="13"/>
      <c r="M150" s="18">
        <f t="shared" si="7"/>
        <v>21.7266666666667</v>
      </c>
      <c r="N150" s="12">
        <v>74.56</v>
      </c>
      <c r="O150" s="19">
        <f t="shared" si="6"/>
        <v>66.4626666666667</v>
      </c>
      <c r="P150" s="12">
        <f>SUMPRODUCT((G$4:G$261=G150)*(O$4:O$261&gt;O150))+1</f>
        <v>8</v>
      </c>
    </row>
    <row r="151" s="1" customFormat="1" ht="14.4" spans="1:16">
      <c r="A151" s="12">
        <v>148</v>
      </c>
      <c r="B151" s="13" t="s">
        <v>261</v>
      </c>
      <c r="C151" s="13"/>
      <c r="D151" s="13"/>
      <c r="E151" s="13" t="s">
        <v>251</v>
      </c>
      <c r="F151" s="15" t="s">
        <v>252</v>
      </c>
      <c r="G151" s="13" t="s">
        <v>253</v>
      </c>
      <c r="H151" s="12">
        <v>7</v>
      </c>
      <c r="I151" s="13">
        <v>57.5</v>
      </c>
      <c r="J151" s="13">
        <v>88.25</v>
      </c>
      <c r="K151" s="13">
        <v>145.75</v>
      </c>
      <c r="L151" s="13"/>
      <c r="M151" s="18">
        <f t="shared" si="7"/>
        <v>19.4333333333333</v>
      </c>
      <c r="N151" s="12">
        <v>76.96</v>
      </c>
      <c r="O151" s="19">
        <f t="shared" si="6"/>
        <v>65.6093333333333</v>
      </c>
      <c r="P151" s="12">
        <f>SUMPRODUCT((G$4:G$261=G151)*(O$4:O$261&gt;O151))+1</f>
        <v>9</v>
      </c>
    </row>
    <row r="152" s="1" customFormat="1" ht="14.4" spans="1:16">
      <c r="A152" s="12">
        <v>149</v>
      </c>
      <c r="B152" s="13" t="s">
        <v>262</v>
      </c>
      <c r="C152" s="13"/>
      <c r="D152" s="13"/>
      <c r="E152" s="13" t="s">
        <v>251</v>
      </c>
      <c r="F152" s="15" t="s">
        <v>252</v>
      </c>
      <c r="G152" s="13" t="s">
        <v>253</v>
      </c>
      <c r="H152" s="12">
        <v>7</v>
      </c>
      <c r="I152" s="13">
        <v>64</v>
      </c>
      <c r="J152" s="13">
        <v>68.35</v>
      </c>
      <c r="K152" s="13">
        <v>132.35</v>
      </c>
      <c r="L152" s="13"/>
      <c r="M152" s="18">
        <f t="shared" si="7"/>
        <v>17.6466666666667</v>
      </c>
      <c r="N152" s="12">
        <v>77.56</v>
      </c>
      <c r="O152" s="19">
        <f t="shared" si="6"/>
        <v>64.1826666666667</v>
      </c>
      <c r="P152" s="12">
        <f>SUMPRODUCT((G$4:G$261=G152)*(O$4:O$261&gt;O152))+1</f>
        <v>10</v>
      </c>
    </row>
    <row r="153" s="1" customFormat="1" ht="14.4" spans="1:16">
      <c r="A153" s="12">
        <v>150</v>
      </c>
      <c r="B153" s="13" t="s">
        <v>263</v>
      </c>
      <c r="C153" s="13"/>
      <c r="D153" s="13"/>
      <c r="E153" s="13" t="s">
        <v>251</v>
      </c>
      <c r="F153" s="15" t="s">
        <v>252</v>
      </c>
      <c r="G153" s="13" t="s">
        <v>253</v>
      </c>
      <c r="H153" s="12">
        <v>7</v>
      </c>
      <c r="I153" s="13">
        <v>86.5</v>
      </c>
      <c r="J153" s="13">
        <v>57.7</v>
      </c>
      <c r="K153" s="13">
        <v>144.2</v>
      </c>
      <c r="L153" s="13"/>
      <c r="M153" s="18">
        <f t="shared" si="7"/>
        <v>19.2266666666667</v>
      </c>
      <c r="N153" s="12">
        <v>73.6</v>
      </c>
      <c r="O153" s="19">
        <f t="shared" si="6"/>
        <v>63.3866666666667</v>
      </c>
      <c r="P153" s="12">
        <f>SUMPRODUCT((G$4:G$261=G153)*(O$4:O$261&gt;O153))+1</f>
        <v>11</v>
      </c>
    </row>
    <row r="154" s="1" customFormat="1" ht="14.4" spans="1:16">
      <c r="A154" s="12">
        <v>151</v>
      </c>
      <c r="B154" s="13" t="s">
        <v>264</v>
      </c>
      <c r="C154" s="13"/>
      <c r="D154" s="13"/>
      <c r="E154" s="13" t="s">
        <v>251</v>
      </c>
      <c r="F154" s="15" t="s">
        <v>252</v>
      </c>
      <c r="G154" s="13" t="s">
        <v>253</v>
      </c>
      <c r="H154" s="12">
        <v>7</v>
      </c>
      <c r="I154" s="13">
        <v>64</v>
      </c>
      <c r="J154" s="13">
        <v>56.6</v>
      </c>
      <c r="K154" s="13">
        <v>120.6</v>
      </c>
      <c r="L154" s="13"/>
      <c r="M154" s="18">
        <f t="shared" si="7"/>
        <v>16.08</v>
      </c>
      <c r="N154" s="12">
        <v>72.2</v>
      </c>
      <c r="O154" s="19">
        <f t="shared" si="6"/>
        <v>59.4</v>
      </c>
      <c r="P154" s="12">
        <f>SUMPRODUCT((G$4:G$261=G154)*(O$4:O$261&gt;O154))+1</f>
        <v>12</v>
      </c>
    </row>
    <row r="155" s="1" customFormat="1" ht="14.4" spans="1:16">
      <c r="A155" s="12">
        <v>152</v>
      </c>
      <c r="B155" s="13" t="s">
        <v>265</v>
      </c>
      <c r="C155" s="13"/>
      <c r="D155" s="13"/>
      <c r="E155" s="13" t="s">
        <v>251</v>
      </c>
      <c r="F155" s="15" t="s">
        <v>252</v>
      </c>
      <c r="G155" s="13" t="s">
        <v>253</v>
      </c>
      <c r="H155" s="12">
        <v>7</v>
      </c>
      <c r="I155" s="13">
        <v>104.5</v>
      </c>
      <c r="J155" s="13">
        <v>70.75</v>
      </c>
      <c r="K155" s="13">
        <v>175.25</v>
      </c>
      <c r="L155" s="13"/>
      <c r="M155" s="18">
        <f t="shared" si="7"/>
        <v>23.3666666666667</v>
      </c>
      <c r="N155" s="12">
        <v>0</v>
      </c>
      <c r="O155" s="19">
        <f t="shared" si="6"/>
        <v>23.3666666666667</v>
      </c>
      <c r="P155" s="12">
        <f>SUMPRODUCT((G$4:G$261=G155)*(O$4:O$261&gt;O155))+1</f>
        <v>13</v>
      </c>
    </row>
    <row r="156" s="1" customFormat="1" ht="14.4" spans="1:16">
      <c r="A156" s="12">
        <v>153</v>
      </c>
      <c r="B156" s="13" t="s">
        <v>266</v>
      </c>
      <c r="C156" s="13"/>
      <c r="D156" s="13"/>
      <c r="E156" s="13" t="s">
        <v>251</v>
      </c>
      <c r="F156" s="15" t="s">
        <v>252</v>
      </c>
      <c r="G156" s="13" t="s">
        <v>253</v>
      </c>
      <c r="H156" s="12">
        <v>7</v>
      </c>
      <c r="I156" s="13">
        <v>88.5</v>
      </c>
      <c r="J156" s="13">
        <v>83.75</v>
      </c>
      <c r="K156" s="13">
        <v>172.25</v>
      </c>
      <c r="L156" s="13"/>
      <c r="M156" s="18">
        <f t="shared" si="7"/>
        <v>22.9666666666667</v>
      </c>
      <c r="N156" s="12">
        <v>0</v>
      </c>
      <c r="O156" s="19">
        <f t="shared" si="6"/>
        <v>22.9666666666667</v>
      </c>
      <c r="P156" s="12">
        <f>SUMPRODUCT((G$4:G$261=G156)*(O$4:O$261&gt;O156))+1</f>
        <v>14</v>
      </c>
    </row>
    <row r="157" s="1" customFormat="1" ht="14.4" spans="1:16">
      <c r="A157" s="12">
        <v>154</v>
      </c>
      <c r="B157" s="13" t="s">
        <v>267</v>
      </c>
      <c r="C157" s="13"/>
      <c r="D157" s="13"/>
      <c r="E157" s="13" t="s">
        <v>251</v>
      </c>
      <c r="F157" s="15" t="s">
        <v>268</v>
      </c>
      <c r="G157" s="13" t="s">
        <v>269</v>
      </c>
      <c r="H157" s="12">
        <v>7</v>
      </c>
      <c r="I157" s="13">
        <v>100.5</v>
      </c>
      <c r="J157" s="13">
        <v>97.55</v>
      </c>
      <c r="K157" s="13">
        <v>198.05</v>
      </c>
      <c r="L157" s="13"/>
      <c r="M157" s="18">
        <f t="shared" si="7"/>
        <v>26.4066666666667</v>
      </c>
      <c r="N157" s="12">
        <v>83.38</v>
      </c>
      <c r="O157" s="19">
        <f t="shared" si="6"/>
        <v>76.4346666666667</v>
      </c>
      <c r="P157" s="12">
        <f>SUMPRODUCT((G$4:G$261=G157)*(O$4:O$261&gt;O157))+1</f>
        <v>1</v>
      </c>
    </row>
    <row r="158" s="1" customFormat="1" ht="14.4" spans="1:16">
      <c r="A158" s="12">
        <v>155</v>
      </c>
      <c r="B158" s="13" t="s">
        <v>270</v>
      </c>
      <c r="C158" s="13"/>
      <c r="D158" s="13"/>
      <c r="E158" s="13" t="s">
        <v>251</v>
      </c>
      <c r="F158" s="15" t="s">
        <v>268</v>
      </c>
      <c r="G158" s="13" t="s">
        <v>269</v>
      </c>
      <c r="H158" s="12">
        <v>7</v>
      </c>
      <c r="I158" s="13">
        <v>99</v>
      </c>
      <c r="J158" s="13">
        <v>86.1</v>
      </c>
      <c r="K158" s="13">
        <v>185.1</v>
      </c>
      <c r="L158" s="13"/>
      <c r="M158" s="18">
        <f t="shared" si="7"/>
        <v>24.68</v>
      </c>
      <c r="N158" s="12">
        <v>84.04</v>
      </c>
      <c r="O158" s="19">
        <f t="shared" si="6"/>
        <v>75.104</v>
      </c>
      <c r="P158" s="12">
        <f>SUMPRODUCT((G$4:G$261=G158)*(O$4:O$261&gt;O158))+1</f>
        <v>2</v>
      </c>
    </row>
    <row r="159" s="1" customFormat="1" ht="14.4" spans="1:16">
      <c r="A159" s="12">
        <v>156</v>
      </c>
      <c r="B159" s="13" t="s">
        <v>271</v>
      </c>
      <c r="C159" s="13"/>
      <c r="D159" s="13"/>
      <c r="E159" s="13" t="s">
        <v>251</v>
      </c>
      <c r="F159" s="15" t="s">
        <v>268</v>
      </c>
      <c r="G159" s="13" t="s">
        <v>269</v>
      </c>
      <c r="H159" s="12">
        <v>7</v>
      </c>
      <c r="I159" s="13">
        <v>92.5</v>
      </c>
      <c r="J159" s="13">
        <v>80.15</v>
      </c>
      <c r="K159" s="13">
        <v>172.65</v>
      </c>
      <c r="L159" s="13"/>
      <c r="M159" s="18">
        <f t="shared" si="7"/>
        <v>23.02</v>
      </c>
      <c r="N159" s="12">
        <v>85.44</v>
      </c>
      <c r="O159" s="19">
        <f t="shared" si="6"/>
        <v>74.284</v>
      </c>
      <c r="P159" s="12">
        <f>SUMPRODUCT((G$4:G$261=G159)*(O$4:O$261&gt;O159))+1</f>
        <v>3</v>
      </c>
    </row>
    <row r="160" s="1" customFormat="1" ht="14.4" spans="1:16">
      <c r="A160" s="12">
        <v>157</v>
      </c>
      <c r="B160" s="13" t="s">
        <v>272</v>
      </c>
      <c r="C160" s="13"/>
      <c r="D160" s="13"/>
      <c r="E160" s="13" t="s">
        <v>251</v>
      </c>
      <c r="F160" s="15" t="s">
        <v>268</v>
      </c>
      <c r="G160" s="13" t="s">
        <v>269</v>
      </c>
      <c r="H160" s="12">
        <v>7</v>
      </c>
      <c r="I160" s="13">
        <v>96.5</v>
      </c>
      <c r="J160" s="13">
        <v>88.9</v>
      </c>
      <c r="K160" s="13">
        <v>185.4</v>
      </c>
      <c r="L160" s="13"/>
      <c r="M160" s="18">
        <f t="shared" si="7"/>
        <v>24.72</v>
      </c>
      <c r="N160" s="12">
        <v>81.8</v>
      </c>
      <c r="O160" s="19">
        <f t="shared" si="6"/>
        <v>73.8</v>
      </c>
      <c r="P160" s="12">
        <f>SUMPRODUCT((G$4:G$261=G160)*(O$4:O$261&gt;O160))+1</f>
        <v>4</v>
      </c>
    </row>
    <row r="161" s="1" customFormat="1" ht="14.4" spans="1:16">
      <c r="A161" s="12">
        <v>158</v>
      </c>
      <c r="B161" s="13" t="s">
        <v>273</v>
      </c>
      <c r="C161" s="13"/>
      <c r="D161" s="13"/>
      <c r="E161" s="13" t="s">
        <v>251</v>
      </c>
      <c r="F161" s="15" t="s">
        <v>268</v>
      </c>
      <c r="G161" s="13" t="s">
        <v>269</v>
      </c>
      <c r="H161" s="12">
        <v>7</v>
      </c>
      <c r="I161" s="13">
        <v>88</v>
      </c>
      <c r="J161" s="13">
        <v>95.75</v>
      </c>
      <c r="K161" s="13">
        <v>183.75</v>
      </c>
      <c r="L161" s="13"/>
      <c r="M161" s="18">
        <f t="shared" si="7"/>
        <v>24.5</v>
      </c>
      <c r="N161" s="12">
        <v>80.26</v>
      </c>
      <c r="O161" s="19">
        <f t="shared" si="6"/>
        <v>72.656</v>
      </c>
      <c r="P161" s="12">
        <f>SUMPRODUCT((G$4:G$261=G161)*(O$4:O$261&gt;O161))+1</f>
        <v>5</v>
      </c>
    </row>
    <row r="162" s="1" customFormat="1" ht="14.4" spans="1:16">
      <c r="A162" s="12">
        <v>159</v>
      </c>
      <c r="B162" s="13" t="s">
        <v>274</v>
      </c>
      <c r="C162" s="13"/>
      <c r="D162" s="13"/>
      <c r="E162" s="13" t="s">
        <v>251</v>
      </c>
      <c r="F162" s="15" t="s">
        <v>268</v>
      </c>
      <c r="G162" s="13" t="s">
        <v>269</v>
      </c>
      <c r="H162" s="12">
        <v>7</v>
      </c>
      <c r="I162" s="13">
        <v>80.5</v>
      </c>
      <c r="J162" s="13">
        <v>96.15</v>
      </c>
      <c r="K162" s="13">
        <v>176.65</v>
      </c>
      <c r="L162" s="13"/>
      <c r="M162" s="18">
        <f t="shared" si="7"/>
        <v>23.5533333333333</v>
      </c>
      <c r="N162" s="12">
        <v>79.26</v>
      </c>
      <c r="O162" s="19">
        <f t="shared" si="6"/>
        <v>71.1093333333333</v>
      </c>
      <c r="P162" s="12">
        <f>SUMPRODUCT((G$4:G$261=G162)*(O$4:O$261&gt;O162))+1</f>
        <v>6</v>
      </c>
    </row>
    <row r="163" s="1" customFormat="1" ht="14.4" spans="1:16">
      <c r="A163" s="12">
        <v>160</v>
      </c>
      <c r="B163" s="13" t="s">
        <v>275</v>
      </c>
      <c r="C163" s="13"/>
      <c r="D163" s="13"/>
      <c r="E163" s="13" t="s">
        <v>251</v>
      </c>
      <c r="F163" s="15" t="s">
        <v>268</v>
      </c>
      <c r="G163" s="13" t="s">
        <v>269</v>
      </c>
      <c r="H163" s="12">
        <v>7</v>
      </c>
      <c r="I163" s="13">
        <v>97</v>
      </c>
      <c r="J163" s="13">
        <v>64.5</v>
      </c>
      <c r="K163" s="13">
        <v>161.5</v>
      </c>
      <c r="L163" s="13"/>
      <c r="M163" s="18">
        <f t="shared" si="7"/>
        <v>21.5333333333333</v>
      </c>
      <c r="N163" s="12">
        <v>81.04</v>
      </c>
      <c r="O163" s="19">
        <f t="shared" si="6"/>
        <v>70.1573333333333</v>
      </c>
      <c r="P163" s="12">
        <f>SUMPRODUCT((G$4:G$261=G163)*(O$4:O$261&gt;O163))+1</f>
        <v>7</v>
      </c>
    </row>
    <row r="164" s="1" customFormat="1" ht="14.4" spans="1:16">
      <c r="A164" s="12">
        <v>161</v>
      </c>
      <c r="B164" s="13" t="s">
        <v>276</v>
      </c>
      <c r="C164" s="13"/>
      <c r="D164" s="13"/>
      <c r="E164" s="13" t="s">
        <v>251</v>
      </c>
      <c r="F164" s="15" t="s">
        <v>268</v>
      </c>
      <c r="G164" s="13" t="s">
        <v>269</v>
      </c>
      <c r="H164" s="12">
        <v>7</v>
      </c>
      <c r="I164" s="13">
        <v>83</v>
      </c>
      <c r="J164" s="13">
        <v>93.6</v>
      </c>
      <c r="K164" s="13">
        <v>176.6</v>
      </c>
      <c r="L164" s="13"/>
      <c r="M164" s="18">
        <f t="shared" si="7"/>
        <v>23.5466666666667</v>
      </c>
      <c r="N164" s="12">
        <v>77.66</v>
      </c>
      <c r="O164" s="19">
        <f t="shared" si="6"/>
        <v>70.1426666666667</v>
      </c>
      <c r="P164" s="12">
        <f>SUMPRODUCT((G$4:G$261=G164)*(O$4:O$261&gt;O164))+1</f>
        <v>8</v>
      </c>
    </row>
    <row r="165" s="1" customFormat="1" ht="14.4" spans="1:16">
      <c r="A165" s="12">
        <v>162</v>
      </c>
      <c r="B165" s="13" t="s">
        <v>277</v>
      </c>
      <c r="C165" s="13"/>
      <c r="D165" s="13"/>
      <c r="E165" s="13" t="s">
        <v>251</v>
      </c>
      <c r="F165" s="15" t="s">
        <v>268</v>
      </c>
      <c r="G165" s="13" t="s">
        <v>269</v>
      </c>
      <c r="H165" s="12">
        <v>7</v>
      </c>
      <c r="I165" s="13">
        <v>87.5</v>
      </c>
      <c r="J165" s="13">
        <v>80.25</v>
      </c>
      <c r="K165" s="13">
        <v>167.75</v>
      </c>
      <c r="L165" s="13"/>
      <c r="M165" s="18">
        <f t="shared" si="7"/>
        <v>22.3666666666667</v>
      </c>
      <c r="N165" s="12">
        <v>79.24</v>
      </c>
      <c r="O165" s="19">
        <f t="shared" si="6"/>
        <v>69.9106666666667</v>
      </c>
      <c r="P165" s="12">
        <f>SUMPRODUCT((G$4:G$261=G165)*(O$4:O$261&gt;O165))+1</f>
        <v>9</v>
      </c>
    </row>
    <row r="166" s="1" customFormat="1" ht="14.4" spans="1:16">
      <c r="A166" s="12">
        <v>163</v>
      </c>
      <c r="B166" s="13" t="s">
        <v>278</v>
      </c>
      <c r="C166" s="13"/>
      <c r="D166" s="13"/>
      <c r="E166" s="13" t="s">
        <v>251</v>
      </c>
      <c r="F166" s="15" t="s">
        <v>268</v>
      </c>
      <c r="G166" s="13" t="s">
        <v>269</v>
      </c>
      <c r="H166" s="12">
        <v>7</v>
      </c>
      <c r="I166" s="13">
        <v>65</v>
      </c>
      <c r="J166" s="13">
        <v>75.85</v>
      </c>
      <c r="K166" s="13">
        <v>140.85</v>
      </c>
      <c r="L166" s="13"/>
      <c r="M166" s="18">
        <f t="shared" si="7"/>
        <v>18.78</v>
      </c>
      <c r="N166" s="12">
        <v>76.2</v>
      </c>
      <c r="O166" s="19">
        <f t="shared" si="6"/>
        <v>64.5</v>
      </c>
      <c r="P166" s="12">
        <f>SUMPRODUCT((G$4:G$261=G166)*(O$4:O$261&gt;O166))+1</f>
        <v>10</v>
      </c>
    </row>
    <row r="167" s="1" customFormat="1" ht="14.4" spans="1:16">
      <c r="A167" s="12">
        <v>164</v>
      </c>
      <c r="B167" s="13" t="s">
        <v>279</v>
      </c>
      <c r="C167" s="13"/>
      <c r="D167" s="13"/>
      <c r="E167" s="13" t="s">
        <v>251</v>
      </c>
      <c r="F167" s="13" t="s">
        <v>268</v>
      </c>
      <c r="G167" s="13" t="s">
        <v>269</v>
      </c>
      <c r="H167" s="12">
        <v>7</v>
      </c>
      <c r="I167" s="13">
        <v>61.5</v>
      </c>
      <c r="J167" s="13">
        <v>65.95</v>
      </c>
      <c r="K167" s="13">
        <v>127.45</v>
      </c>
      <c r="L167" s="13"/>
      <c r="M167" s="18">
        <f t="shared" si="7"/>
        <v>16.9933333333333</v>
      </c>
      <c r="N167" s="12">
        <v>70.52</v>
      </c>
      <c r="O167" s="19">
        <f t="shared" si="6"/>
        <v>59.3053333333333</v>
      </c>
      <c r="P167" s="12">
        <f>SUMPRODUCT((G$4:G$261=G167)*(O$4:O$261&gt;O167))+1</f>
        <v>11</v>
      </c>
    </row>
    <row r="168" s="1" customFormat="1" ht="14.4" spans="1:16">
      <c r="A168" s="12">
        <v>165</v>
      </c>
      <c r="B168" s="13" t="s">
        <v>280</v>
      </c>
      <c r="C168" s="13"/>
      <c r="D168" s="13"/>
      <c r="E168" s="13" t="s">
        <v>251</v>
      </c>
      <c r="F168" s="15" t="s">
        <v>268</v>
      </c>
      <c r="G168" s="13" t="s">
        <v>269</v>
      </c>
      <c r="H168" s="12">
        <v>7</v>
      </c>
      <c r="I168" s="13">
        <v>92</v>
      </c>
      <c r="J168" s="13">
        <v>72.3</v>
      </c>
      <c r="K168" s="13">
        <v>164.3</v>
      </c>
      <c r="L168" s="13"/>
      <c r="M168" s="18">
        <f t="shared" si="7"/>
        <v>21.9066666666667</v>
      </c>
      <c r="N168" s="12">
        <v>60.52</v>
      </c>
      <c r="O168" s="19">
        <f t="shared" si="6"/>
        <v>58.2186666666667</v>
      </c>
      <c r="P168" s="12">
        <f>SUMPRODUCT((G$4:G$261=G168)*(O$4:O$261&gt;O168))+1</f>
        <v>12</v>
      </c>
    </row>
    <row r="169" s="1" customFormat="1" ht="14.4" spans="1:16">
      <c r="A169" s="12">
        <v>166</v>
      </c>
      <c r="B169" s="13" t="s">
        <v>281</v>
      </c>
      <c r="C169" s="13"/>
      <c r="D169" s="13"/>
      <c r="E169" s="13" t="s">
        <v>251</v>
      </c>
      <c r="F169" s="15" t="s">
        <v>268</v>
      </c>
      <c r="G169" s="13" t="s">
        <v>269</v>
      </c>
      <c r="H169" s="12">
        <v>7</v>
      </c>
      <c r="I169" s="13">
        <v>63</v>
      </c>
      <c r="J169" s="13">
        <v>86.25</v>
      </c>
      <c r="K169" s="13">
        <v>149.25</v>
      </c>
      <c r="L169" s="13"/>
      <c r="M169" s="18">
        <f t="shared" si="7"/>
        <v>19.9</v>
      </c>
      <c r="N169" s="12">
        <v>0</v>
      </c>
      <c r="O169" s="19">
        <f t="shared" si="6"/>
        <v>19.9</v>
      </c>
      <c r="P169" s="12">
        <f>SUMPRODUCT((G$4:G$261=G169)*(O$4:O$261&gt;O169))+1</f>
        <v>13</v>
      </c>
    </row>
    <row r="170" s="1" customFormat="1" ht="14.4" spans="1:16">
      <c r="A170" s="12">
        <v>167</v>
      </c>
      <c r="B170" s="13" t="s">
        <v>282</v>
      </c>
      <c r="C170" s="13"/>
      <c r="D170" s="13"/>
      <c r="E170" s="13" t="s">
        <v>251</v>
      </c>
      <c r="F170" s="15" t="s">
        <v>268</v>
      </c>
      <c r="G170" s="13" t="s">
        <v>269</v>
      </c>
      <c r="H170" s="12">
        <v>7</v>
      </c>
      <c r="I170" s="13">
        <v>61.5</v>
      </c>
      <c r="J170" s="13">
        <v>84</v>
      </c>
      <c r="K170" s="13">
        <v>145.5</v>
      </c>
      <c r="L170" s="13"/>
      <c r="M170" s="18">
        <f t="shared" si="7"/>
        <v>19.4</v>
      </c>
      <c r="N170" s="12">
        <v>0</v>
      </c>
      <c r="O170" s="19">
        <f t="shared" si="6"/>
        <v>19.4</v>
      </c>
      <c r="P170" s="12">
        <f>SUMPRODUCT((G$4:G$261=G170)*(O$4:O$261&gt;O170))+1</f>
        <v>14</v>
      </c>
    </row>
    <row r="171" s="1" customFormat="1" ht="14.4" spans="1:16">
      <c r="A171" s="12">
        <v>168</v>
      </c>
      <c r="B171" s="13" t="s">
        <v>283</v>
      </c>
      <c r="C171" s="13"/>
      <c r="D171" s="13"/>
      <c r="E171" s="13" t="s">
        <v>251</v>
      </c>
      <c r="F171" s="15" t="s">
        <v>284</v>
      </c>
      <c r="G171" s="13" t="s">
        <v>285</v>
      </c>
      <c r="H171" s="13">
        <v>3</v>
      </c>
      <c r="I171" s="13">
        <v>92.5</v>
      </c>
      <c r="J171" s="13">
        <v>82.9</v>
      </c>
      <c r="K171" s="13">
        <v>175.4</v>
      </c>
      <c r="L171" s="13"/>
      <c r="M171" s="18">
        <f t="shared" si="7"/>
        <v>23.3866666666667</v>
      </c>
      <c r="N171" s="12">
        <v>81.78</v>
      </c>
      <c r="O171" s="19">
        <f t="shared" si="6"/>
        <v>72.4546666666667</v>
      </c>
      <c r="P171" s="12">
        <f>SUMPRODUCT((G$4:G$261=G171)*(O$4:O$261&gt;O171))+1</f>
        <v>1</v>
      </c>
    </row>
    <row r="172" s="1" customFormat="1" ht="14.4" spans="1:16">
      <c r="A172" s="12">
        <v>169</v>
      </c>
      <c r="B172" s="13" t="s">
        <v>286</v>
      </c>
      <c r="C172" s="13"/>
      <c r="D172" s="13"/>
      <c r="E172" s="13" t="s">
        <v>251</v>
      </c>
      <c r="F172" s="15" t="s">
        <v>284</v>
      </c>
      <c r="G172" s="13" t="s">
        <v>285</v>
      </c>
      <c r="H172" s="13">
        <v>3</v>
      </c>
      <c r="I172" s="13">
        <v>90</v>
      </c>
      <c r="J172" s="13">
        <v>60.6</v>
      </c>
      <c r="K172" s="13">
        <v>150.6</v>
      </c>
      <c r="L172" s="13">
        <v>5</v>
      </c>
      <c r="M172" s="18">
        <f t="shared" si="7"/>
        <v>22.08</v>
      </c>
      <c r="N172" s="12">
        <v>82.4</v>
      </c>
      <c r="O172" s="19">
        <f t="shared" si="6"/>
        <v>71.52</v>
      </c>
      <c r="P172" s="12">
        <f>SUMPRODUCT((G$4:G$261=G172)*(O$4:O$261&gt;O172))+1</f>
        <v>2</v>
      </c>
    </row>
    <row r="173" s="1" customFormat="1" ht="14.4" spans="1:16">
      <c r="A173" s="12">
        <v>170</v>
      </c>
      <c r="B173" s="13" t="s">
        <v>287</v>
      </c>
      <c r="C173" s="13"/>
      <c r="D173" s="13"/>
      <c r="E173" s="13" t="s">
        <v>251</v>
      </c>
      <c r="F173" s="15" t="s">
        <v>284</v>
      </c>
      <c r="G173" s="13" t="s">
        <v>285</v>
      </c>
      <c r="H173" s="13">
        <v>3</v>
      </c>
      <c r="I173" s="13">
        <v>99.5</v>
      </c>
      <c r="J173" s="13">
        <v>77.4</v>
      </c>
      <c r="K173" s="13">
        <v>176.9</v>
      </c>
      <c r="L173" s="13"/>
      <c r="M173" s="18">
        <f t="shared" si="7"/>
        <v>23.5866666666667</v>
      </c>
      <c r="N173" s="12">
        <v>75.8</v>
      </c>
      <c r="O173" s="19">
        <f t="shared" si="6"/>
        <v>69.0666666666667</v>
      </c>
      <c r="P173" s="12">
        <f>SUMPRODUCT((G$4:G$261=G173)*(O$4:O$261&gt;O173))+1</f>
        <v>3</v>
      </c>
    </row>
    <row r="174" s="1" customFormat="1" ht="14.4" spans="1:16">
      <c r="A174" s="12">
        <v>171</v>
      </c>
      <c r="B174" s="13" t="s">
        <v>288</v>
      </c>
      <c r="C174" s="13"/>
      <c r="D174" s="13"/>
      <c r="E174" s="13" t="s">
        <v>251</v>
      </c>
      <c r="F174" s="15" t="s">
        <v>284</v>
      </c>
      <c r="G174" s="13" t="s">
        <v>285</v>
      </c>
      <c r="H174" s="13">
        <v>3</v>
      </c>
      <c r="I174" s="13">
        <v>91.5</v>
      </c>
      <c r="J174" s="13">
        <v>60.2</v>
      </c>
      <c r="K174" s="13">
        <v>151.7</v>
      </c>
      <c r="L174" s="13"/>
      <c r="M174" s="18">
        <f t="shared" si="7"/>
        <v>20.2266666666667</v>
      </c>
      <c r="N174" s="12">
        <v>80.8</v>
      </c>
      <c r="O174" s="19">
        <f t="shared" si="6"/>
        <v>68.7066666666667</v>
      </c>
      <c r="P174" s="12">
        <f>SUMPRODUCT((G$4:G$261=G174)*(O$4:O$261&gt;O174))+1</f>
        <v>4</v>
      </c>
    </row>
    <row r="175" s="1" customFormat="1" ht="14.4" spans="1:16">
      <c r="A175" s="12">
        <v>172</v>
      </c>
      <c r="B175" s="13" t="s">
        <v>289</v>
      </c>
      <c r="C175" s="13"/>
      <c r="D175" s="13"/>
      <c r="E175" s="13" t="s">
        <v>251</v>
      </c>
      <c r="F175" s="15" t="s">
        <v>284</v>
      </c>
      <c r="G175" s="13" t="s">
        <v>285</v>
      </c>
      <c r="H175" s="13">
        <v>3</v>
      </c>
      <c r="I175" s="13">
        <v>81.5</v>
      </c>
      <c r="J175" s="13">
        <v>76.5</v>
      </c>
      <c r="K175" s="13">
        <v>158</v>
      </c>
      <c r="L175" s="13"/>
      <c r="M175" s="18">
        <f t="shared" si="7"/>
        <v>21.0666666666667</v>
      </c>
      <c r="N175" s="12">
        <v>77.78</v>
      </c>
      <c r="O175" s="19">
        <f t="shared" si="6"/>
        <v>67.7346666666667</v>
      </c>
      <c r="P175" s="12">
        <f>SUMPRODUCT((G$4:G$261=G175)*(O$4:O$261&gt;O175))+1</f>
        <v>5</v>
      </c>
    </row>
    <row r="176" s="1" customFormat="1" ht="14.4" spans="1:16">
      <c r="A176" s="12">
        <v>173</v>
      </c>
      <c r="B176" s="13" t="s">
        <v>290</v>
      </c>
      <c r="C176" s="13"/>
      <c r="D176" s="13"/>
      <c r="E176" s="13" t="s">
        <v>251</v>
      </c>
      <c r="F176" s="15" t="s">
        <v>284</v>
      </c>
      <c r="G176" s="13" t="s">
        <v>285</v>
      </c>
      <c r="H176" s="12">
        <v>3</v>
      </c>
      <c r="I176" s="13">
        <v>58.5</v>
      </c>
      <c r="J176" s="13">
        <v>71.8</v>
      </c>
      <c r="K176" s="13">
        <v>130.3</v>
      </c>
      <c r="L176" s="13"/>
      <c r="M176" s="18">
        <f t="shared" si="7"/>
        <v>17.3733333333333</v>
      </c>
      <c r="N176" s="12">
        <v>70.54</v>
      </c>
      <c r="O176" s="19">
        <f t="shared" si="6"/>
        <v>59.6973333333333</v>
      </c>
      <c r="P176" s="12">
        <f>SUMPRODUCT((G$4:G$261=G176)*(O$4:O$261&gt;O176))+1</f>
        <v>6</v>
      </c>
    </row>
    <row r="177" s="1" customFormat="1" ht="14.4" spans="1:16">
      <c r="A177" s="12">
        <v>174</v>
      </c>
      <c r="B177" s="13" t="s">
        <v>291</v>
      </c>
      <c r="C177" s="13"/>
      <c r="D177" s="13"/>
      <c r="E177" s="13" t="s">
        <v>251</v>
      </c>
      <c r="F177" s="15" t="s">
        <v>284</v>
      </c>
      <c r="G177" s="13" t="s">
        <v>285</v>
      </c>
      <c r="H177" s="13">
        <v>3</v>
      </c>
      <c r="I177" s="13">
        <v>91.5</v>
      </c>
      <c r="J177" s="13">
        <v>69.6</v>
      </c>
      <c r="K177" s="13">
        <v>161.1</v>
      </c>
      <c r="L177" s="13"/>
      <c r="M177" s="18">
        <f t="shared" si="7"/>
        <v>21.48</v>
      </c>
      <c r="N177" s="12">
        <v>0</v>
      </c>
      <c r="O177" s="19">
        <f t="shared" si="6"/>
        <v>21.48</v>
      </c>
      <c r="P177" s="12">
        <f>SUMPRODUCT((G$4:G$261=G177)*(O$4:O$261&gt;O177))+1</f>
        <v>7</v>
      </c>
    </row>
    <row r="178" s="1" customFormat="1" ht="28.8" spans="1:16">
      <c r="A178" s="12">
        <v>175</v>
      </c>
      <c r="B178" s="13" t="s">
        <v>292</v>
      </c>
      <c r="C178" s="13"/>
      <c r="D178" s="13"/>
      <c r="E178" s="13" t="s">
        <v>251</v>
      </c>
      <c r="F178" s="15" t="s">
        <v>293</v>
      </c>
      <c r="G178" s="13" t="s">
        <v>294</v>
      </c>
      <c r="H178" s="12">
        <v>2</v>
      </c>
      <c r="I178" s="13">
        <v>87</v>
      </c>
      <c r="J178" s="13">
        <v>63.3</v>
      </c>
      <c r="K178" s="13">
        <v>150.3</v>
      </c>
      <c r="L178" s="13"/>
      <c r="M178" s="18">
        <f t="shared" si="7"/>
        <v>20.04</v>
      </c>
      <c r="N178" s="12">
        <v>82.88</v>
      </c>
      <c r="O178" s="19">
        <f t="shared" si="6"/>
        <v>69.768</v>
      </c>
      <c r="P178" s="12">
        <f>SUMPRODUCT((G$4:G$261=G178)*(O$4:O$261&gt;O178))+1</f>
        <v>1</v>
      </c>
    </row>
    <row r="179" s="1" customFormat="1" ht="28.8" spans="1:16">
      <c r="A179" s="12">
        <v>176</v>
      </c>
      <c r="B179" s="13" t="s">
        <v>295</v>
      </c>
      <c r="C179" s="13"/>
      <c r="D179" s="13"/>
      <c r="E179" s="13" t="s">
        <v>251</v>
      </c>
      <c r="F179" s="15" t="s">
        <v>293</v>
      </c>
      <c r="G179" s="13" t="s">
        <v>294</v>
      </c>
      <c r="H179" s="12">
        <v>2</v>
      </c>
      <c r="I179" s="13">
        <v>90</v>
      </c>
      <c r="J179" s="13">
        <v>82.5</v>
      </c>
      <c r="K179" s="13">
        <v>172.5</v>
      </c>
      <c r="L179" s="13"/>
      <c r="M179" s="18">
        <f t="shared" si="7"/>
        <v>23</v>
      </c>
      <c r="N179" s="12">
        <v>77.94</v>
      </c>
      <c r="O179" s="19">
        <f t="shared" si="6"/>
        <v>69.764</v>
      </c>
      <c r="P179" s="12">
        <f>SUMPRODUCT((G$4:G$261=G179)*(O$4:O$261&gt;O179))+1</f>
        <v>2</v>
      </c>
    </row>
    <row r="180" s="1" customFormat="1" ht="28.8" spans="1:16">
      <c r="A180" s="12">
        <v>177</v>
      </c>
      <c r="B180" s="13" t="s">
        <v>296</v>
      </c>
      <c r="C180" s="13"/>
      <c r="D180" s="13"/>
      <c r="E180" s="13" t="s">
        <v>251</v>
      </c>
      <c r="F180" s="15" t="s">
        <v>293</v>
      </c>
      <c r="G180" s="13" t="s">
        <v>294</v>
      </c>
      <c r="H180" s="12">
        <v>2</v>
      </c>
      <c r="I180" s="13">
        <v>86</v>
      </c>
      <c r="J180" s="13">
        <v>74.7</v>
      </c>
      <c r="K180" s="13">
        <v>160.7</v>
      </c>
      <c r="L180" s="13"/>
      <c r="M180" s="18">
        <f t="shared" si="7"/>
        <v>21.4266666666667</v>
      </c>
      <c r="N180" s="12">
        <v>75.94</v>
      </c>
      <c r="O180" s="19">
        <f t="shared" si="6"/>
        <v>66.9906666666667</v>
      </c>
      <c r="P180" s="12">
        <f>SUMPRODUCT((G$4:G$261=G180)*(O$4:O$261&gt;O180))+1</f>
        <v>3</v>
      </c>
    </row>
    <row r="181" s="1" customFormat="1" ht="28.8" spans="1:16">
      <c r="A181" s="12">
        <v>178</v>
      </c>
      <c r="B181" s="13" t="s">
        <v>297</v>
      </c>
      <c r="C181" s="13"/>
      <c r="D181" s="13"/>
      <c r="E181" s="13" t="s">
        <v>251</v>
      </c>
      <c r="F181" s="15" t="s">
        <v>293</v>
      </c>
      <c r="G181" s="13" t="s">
        <v>294</v>
      </c>
      <c r="H181" s="12">
        <v>2</v>
      </c>
      <c r="I181" s="13">
        <v>80</v>
      </c>
      <c r="J181" s="13">
        <v>74.2</v>
      </c>
      <c r="K181" s="13">
        <v>154.2</v>
      </c>
      <c r="L181" s="13"/>
      <c r="M181" s="18">
        <f t="shared" si="7"/>
        <v>20.56</v>
      </c>
      <c r="N181" s="12">
        <v>0</v>
      </c>
      <c r="O181" s="19">
        <f t="shared" si="6"/>
        <v>20.56</v>
      </c>
      <c r="P181" s="12">
        <f>SUMPRODUCT((G$4:G$261=G181)*(O$4:O$261&gt;O181))+1</f>
        <v>4</v>
      </c>
    </row>
    <row r="182" s="1" customFormat="1" ht="28.8" spans="1:16">
      <c r="A182" s="12">
        <v>179</v>
      </c>
      <c r="B182" s="13" t="s">
        <v>298</v>
      </c>
      <c r="C182" s="13"/>
      <c r="D182" s="13"/>
      <c r="E182" s="13" t="s">
        <v>251</v>
      </c>
      <c r="F182" s="15" t="s">
        <v>293</v>
      </c>
      <c r="G182" s="13" t="s">
        <v>294</v>
      </c>
      <c r="H182" s="12">
        <v>2</v>
      </c>
      <c r="I182" s="13">
        <v>76.5</v>
      </c>
      <c r="J182" s="13">
        <v>75.1</v>
      </c>
      <c r="K182" s="13">
        <v>151.6</v>
      </c>
      <c r="L182" s="13"/>
      <c r="M182" s="18">
        <f t="shared" si="7"/>
        <v>20.2133333333333</v>
      </c>
      <c r="N182" s="12">
        <v>0</v>
      </c>
      <c r="O182" s="19">
        <f t="shared" si="6"/>
        <v>20.2133333333333</v>
      </c>
      <c r="P182" s="12">
        <f>SUMPRODUCT((G$4:G$261=G182)*(O$4:O$261&gt;O182))+1</f>
        <v>5</v>
      </c>
    </row>
    <row r="183" s="1" customFormat="1" ht="14.4" spans="1:16">
      <c r="A183" s="12">
        <v>180</v>
      </c>
      <c r="B183" s="13" t="s">
        <v>299</v>
      </c>
      <c r="C183" s="13"/>
      <c r="D183" s="13"/>
      <c r="E183" s="14" t="s">
        <v>300</v>
      </c>
      <c r="F183" s="14" t="s">
        <v>301</v>
      </c>
      <c r="G183" s="13" t="s">
        <v>302</v>
      </c>
      <c r="H183" s="13">
        <v>5</v>
      </c>
      <c r="I183" s="13">
        <v>89.5</v>
      </c>
      <c r="J183" s="13">
        <v>75.3</v>
      </c>
      <c r="K183" s="13">
        <v>164.8</v>
      </c>
      <c r="L183" s="13"/>
      <c r="M183" s="18">
        <f t="shared" si="7"/>
        <v>21.9733333333333</v>
      </c>
      <c r="N183" s="12">
        <v>81.98</v>
      </c>
      <c r="O183" s="19">
        <f t="shared" si="6"/>
        <v>71.1613333333333</v>
      </c>
      <c r="P183" s="12">
        <f>SUMPRODUCT((G$4:G$261=G183)*(O$4:O$261&gt;O183))+1</f>
        <v>1</v>
      </c>
    </row>
    <row r="184" s="1" customFormat="1" ht="14.4" spans="1:16">
      <c r="A184" s="12">
        <v>181</v>
      </c>
      <c r="B184" s="13" t="s">
        <v>303</v>
      </c>
      <c r="C184" s="13"/>
      <c r="D184" s="13"/>
      <c r="E184" s="14" t="s">
        <v>300</v>
      </c>
      <c r="F184" s="14" t="s">
        <v>301</v>
      </c>
      <c r="G184" s="13" t="s">
        <v>302</v>
      </c>
      <c r="H184" s="13">
        <v>5</v>
      </c>
      <c r="I184" s="13">
        <v>89</v>
      </c>
      <c r="J184" s="13">
        <v>70.1</v>
      </c>
      <c r="K184" s="13">
        <v>159.1</v>
      </c>
      <c r="L184" s="13"/>
      <c r="M184" s="18">
        <f t="shared" si="7"/>
        <v>21.2133333333333</v>
      </c>
      <c r="N184" s="12">
        <v>82.62</v>
      </c>
      <c r="O184" s="19">
        <f t="shared" si="6"/>
        <v>70.7853333333333</v>
      </c>
      <c r="P184" s="12">
        <f>SUMPRODUCT((G$4:G$261=G184)*(O$4:O$261&gt;O184))+1</f>
        <v>2</v>
      </c>
    </row>
    <row r="185" s="1" customFormat="1" ht="14.4" spans="1:16">
      <c r="A185" s="12">
        <v>182</v>
      </c>
      <c r="B185" s="13" t="s">
        <v>304</v>
      </c>
      <c r="C185" s="13"/>
      <c r="D185" s="13"/>
      <c r="E185" s="14" t="s">
        <v>300</v>
      </c>
      <c r="F185" s="14" t="s">
        <v>301</v>
      </c>
      <c r="G185" s="13" t="s">
        <v>302</v>
      </c>
      <c r="H185" s="13">
        <v>5</v>
      </c>
      <c r="I185" s="13">
        <v>84.5</v>
      </c>
      <c r="J185" s="13">
        <v>74.1</v>
      </c>
      <c r="K185" s="13">
        <v>158.6</v>
      </c>
      <c r="L185" s="13"/>
      <c r="M185" s="18">
        <f t="shared" si="7"/>
        <v>21.1466666666667</v>
      </c>
      <c r="N185" s="12">
        <v>81.88</v>
      </c>
      <c r="O185" s="19">
        <f t="shared" si="6"/>
        <v>70.2746666666667</v>
      </c>
      <c r="P185" s="12">
        <f>SUMPRODUCT((G$4:G$261=G185)*(O$4:O$261&gt;O185))+1</f>
        <v>3</v>
      </c>
    </row>
    <row r="186" s="1" customFormat="1" ht="14.4" spans="1:16">
      <c r="A186" s="12">
        <v>183</v>
      </c>
      <c r="B186" s="13" t="s">
        <v>305</v>
      </c>
      <c r="C186" s="13"/>
      <c r="D186" s="13"/>
      <c r="E186" s="14" t="s">
        <v>300</v>
      </c>
      <c r="F186" s="14" t="s">
        <v>301</v>
      </c>
      <c r="G186" s="13" t="s">
        <v>302</v>
      </c>
      <c r="H186" s="13">
        <v>5</v>
      </c>
      <c r="I186" s="13">
        <v>85.5</v>
      </c>
      <c r="J186" s="13">
        <v>84.3</v>
      </c>
      <c r="K186" s="13">
        <v>169.8</v>
      </c>
      <c r="L186" s="13"/>
      <c r="M186" s="18">
        <f t="shared" si="7"/>
        <v>22.64</v>
      </c>
      <c r="N186" s="12">
        <v>79.16</v>
      </c>
      <c r="O186" s="19">
        <f t="shared" si="6"/>
        <v>70.136</v>
      </c>
      <c r="P186" s="12">
        <f>SUMPRODUCT((G$4:G$261=G186)*(O$4:O$261&gt;O186))+1</f>
        <v>4</v>
      </c>
    </row>
    <row r="187" s="1" customFormat="1" ht="14.4" spans="1:16">
      <c r="A187" s="12">
        <v>184</v>
      </c>
      <c r="B187" s="13" t="s">
        <v>306</v>
      </c>
      <c r="C187" s="13"/>
      <c r="D187" s="13"/>
      <c r="E187" s="14" t="s">
        <v>300</v>
      </c>
      <c r="F187" s="14" t="s">
        <v>301</v>
      </c>
      <c r="G187" s="13" t="s">
        <v>302</v>
      </c>
      <c r="H187" s="13">
        <v>5</v>
      </c>
      <c r="I187" s="13">
        <v>100</v>
      </c>
      <c r="J187" s="13">
        <v>57.8</v>
      </c>
      <c r="K187" s="13">
        <v>157.8</v>
      </c>
      <c r="L187" s="13"/>
      <c r="M187" s="18">
        <f t="shared" si="7"/>
        <v>21.04</v>
      </c>
      <c r="N187" s="12">
        <v>81.3</v>
      </c>
      <c r="O187" s="19">
        <f t="shared" si="6"/>
        <v>69.82</v>
      </c>
      <c r="P187" s="12">
        <f>SUMPRODUCT((G$4:G$261=G187)*(O$4:O$261&gt;O187))+1</f>
        <v>5</v>
      </c>
    </row>
    <row r="188" s="1" customFormat="1" ht="14.4" spans="1:16">
      <c r="A188" s="12">
        <v>185</v>
      </c>
      <c r="B188" s="13" t="s">
        <v>307</v>
      </c>
      <c r="C188" s="13"/>
      <c r="D188" s="13"/>
      <c r="E188" s="14" t="s">
        <v>300</v>
      </c>
      <c r="F188" s="14" t="s">
        <v>301</v>
      </c>
      <c r="G188" s="13" t="s">
        <v>302</v>
      </c>
      <c r="H188" s="13">
        <v>5</v>
      </c>
      <c r="I188" s="13">
        <v>88</v>
      </c>
      <c r="J188" s="13">
        <v>80.4</v>
      </c>
      <c r="K188" s="13">
        <v>168.4</v>
      </c>
      <c r="L188" s="13"/>
      <c r="M188" s="18">
        <f t="shared" si="7"/>
        <v>22.4533333333333</v>
      </c>
      <c r="N188" s="12">
        <v>78.34</v>
      </c>
      <c r="O188" s="19">
        <f t="shared" si="6"/>
        <v>69.4573333333333</v>
      </c>
      <c r="P188" s="12">
        <f>SUMPRODUCT((G$4:G$261=G188)*(O$4:O$261&gt;O188))+1</f>
        <v>6</v>
      </c>
    </row>
    <row r="189" s="1" customFormat="1" ht="14.4" spans="1:16">
      <c r="A189" s="12">
        <v>186</v>
      </c>
      <c r="B189" s="13" t="s">
        <v>308</v>
      </c>
      <c r="C189" s="13"/>
      <c r="D189" s="13"/>
      <c r="E189" s="14" t="s">
        <v>300</v>
      </c>
      <c r="F189" s="14" t="s">
        <v>301</v>
      </c>
      <c r="G189" s="13" t="s">
        <v>302</v>
      </c>
      <c r="H189" s="13">
        <v>5</v>
      </c>
      <c r="I189" s="13">
        <v>77</v>
      </c>
      <c r="J189" s="13">
        <v>85.6</v>
      </c>
      <c r="K189" s="13">
        <v>162.6</v>
      </c>
      <c r="L189" s="13"/>
      <c r="M189" s="18">
        <f t="shared" si="7"/>
        <v>21.68</v>
      </c>
      <c r="N189" s="12">
        <v>78.14</v>
      </c>
      <c r="O189" s="19">
        <f t="shared" si="6"/>
        <v>68.564</v>
      </c>
      <c r="P189" s="12">
        <f>SUMPRODUCT((G$4:G$261=G189)*(O$4:O$261&gt;O189))+1</f>
        <v>7</v>
      </c>
    </row>
    <row r="190" s="1" customFormat="1" ht="14.4" spans="1:16">
      <c r="A190" s="12">
        <v>187</v>
      </c>
      <c r="B190" s="13" t="s">
        <v>309</v>
      </c>
      <c r="C190" s="13"/>
      <c r="D190" s="13"/>
      <c r="E190" s="14" t="s">
        <v>300</v>
      </c>
      <c r="F190" s="14" t="s">
        <v>301</v>
      </c>
      <c r="G190" s="13" t="s">
        <v>302</v>
      </c>
      <c r="H190" s="13">
        <v>5</v>
      </c>
      <c r="I190" s="13">
        <v>83.5</v>
      </c>
      <c r="J190" s="13">
        <v>83.4</v>
      </c>
      <c r="K190" s="13">
        <v>166.9</v>
      </c>
      <c r="L190" s="13"/>
      <c r="M190" s="18">
        <f t="shared" si="7"/>
        <v>22.2533333333333</v>
      </c>
      <c r="N190" s="12">
        <v>75.42</v>
      </c>
      <c r="O190" s="19">
        <f t="shared" si="6"/>
        <v>67.5053333333333</v>
      </c>
      <c r="P190" s="12">
        <f>SUMPRODUCT((G$4:G$261=G190)*(O$4:O$261&gt;O190))+1</f>
        <v>8</v>
      </c>
    </row>
    <row r="191" s="1" customFormat="1" ht="14.4" spans="1:16">
      <c r="A191" s="12">
        <v>188</v>
      </c>
      <c r="B191" s="13" t="s">
        <v>310</v>
      </c>
      <c r="C191" s="13"/>
      <c r="D191" s="13"/>
      <c r="E191" s="14" t="s">
        <v>300</v>
      </c>
      <c r="F191" s="14" t="s">
        <v>301</v>
      </c>
      <c r="G191" s="13" t="s">
        <v>302</v>
      </c>
      <c r="H191" s="13">
        <v>5</v>
      </c>
      <c r="I191" s="13">
        <v>87</v>
      </c>
      <c r="J191" s="13">
        <v>61.3</v>
      </c>
      <c r="K191" s="13">
        <v>148.3</v>
      </c>
      <c r="L191" s="13"/>
      <c r="M191" s="18">
        <f t="shared" si="7"/>
        <v>19.7733333333333</v>
      </c>
      <c r="N191" s="12">
        <v>79.1</v>
      </c>
      <c r="O191" s="19">
        <f t="shared" si="6"/>
        <v>67.2333333333333</v>
      </c>
      <c r="P191" s="12">
        <f>SUMPRODUCT((G$4:G$261=G191)*(O$4:O$261&gt;O191))+1</f>
        <v>9</v>
      </c>
    </row>
    <row r="192" s="1" customFormat="1" ht="14.4" spans="1:16">
      <c r="A192" s="12">
        <v>189</v>
      </c>
      <c r="B192" s="13" t="s">
        <v>311</v>
      </c>
      <c r="C192" s="13"/>
      <c r="D192" s="13"/>
      <c r="E192" s="14" t="s">
        <v>300</v>
      </c>
      <c r="F192" s="14" t="s">
        <v>301</v>
      </c>
      <c r="G192" s="13" t="s">
        <v>302</v>
      </c>
      <c r="H192" s="13">
        <v>5</v>
      </c>
      <c r="I192" s="13">
        <v>84.5</v>
      </c>
      <c r="J192" s="13">
        <v>71.6</v>
      </c>
      <c r="K192" s="13">
        <v>156.1</v>
      </c>
      <c r="L192" s="13"/>
      <c r="M192" s="18">
        <f t="shared" si="7"/>
        <v>20.8133333333333</v>
      </c>
      <c r="N192" s="12">
        <v>77.16</v>
      </c>
      <c r="O192" s="19">
        <f t="shared" si="6"/>
        <v>67.1093333333333</v>
      </c>
      <c r="P192" s="12">
        <f>SUMPRODUCT((G$4:G$261=G192)*(O$4:O$261&gt;O192))+1</f>
        <v>10</v>
      </c>
    </row>
    <row r="193" s="1" customFormat="1" ht="14.4" spans="1:16">
      <c r="A193" s="12">
        <v>190</v>
      </c>
      <c r="B193" s="13" t="s">
        <v>312</v>
      </c>
      <c r="C193" s="13"/>
      <c r="D193" s="13"/>
      <c r="E193" s="14" t="s">
        <v>300</v>
      </c>
      <c r="F193" s="14" t="s">
        <v>301</v>
      </c>
      <c r="G193" s="13" t="s">
        <v>302</v>
      </c>
      <c r="H193" s="13">
        <v>5</v>
      </c>
      <c r="I193" s="13">
        <v>85.5</v>
      </c>
      <c r="J193" s="13">
        <v>62.8</v>
      </c>
      <c r="K193" s="13">
        <v>148.3</v>
      </c>
      <c r="L193" s="13"/>
      <c r="M193" s="18">
        <f t="shared" si="7"/>
        <v>19.7733333333333</v>
      </c>
      <c r="N193" s="12">
        <v>78.72</v>
      </c>
      <c r="O193" s="19">
        <f t="shared" si="6"/>
        <v>67.0053333333333</v>
      </c>
      <c r="P193" s="12">
        <f>SUMPRODUCT((G$4:G$261=G193)*(O$4:O$261&gt;O193))+1</f>
        <v>11</v>
      </c>
    </row>
    <row r="194" s="1" customFormat="1" ht="14.4" spans="1:16">
      <c r="A194" s="12">
        <v>191</v>
      </c>
      <c r="B194" s="13" t="s">
        <v>313</v>
      </c>
      <c r="C194" s="13"/>
      <c r="D194" s="13"/>
      <c r="E194" s="14" t="s">
        <v>300</v>
      </c>
      <c r="F194" s="14" t="s">
        <v>301</v>
      </c>
      <c r="G194" s="13" t="s">
        <v>302</v>
      </c>
      <c r="H194" s="13">
        <v>5</v>
      </c>
      <c r="I194" s="13">
        <v>94</v>
      </c>
      <c r="J194" s="13">
        <v>66</v>
      </c>
      <c r="K194" s="13">
        <v>160</v>
      </c>
      <c r="L194" s="13"/>
      <c r="M194" s="18">
        <f t="shared" si="7"/>
        <v>21.3333333333333</v>
      </c>
      <c r="N194" s="12">
        <v>74.94</v>
      </c>
      <c r="O194" s="19">
        <f t="shared" si="6"/>
        <v>66.2973333333333</v>
      </c>
      <c r="P194" s="12">
        <f>SUMPRODUCT((G$4:G$261=G194)*(O$4:O$261&gt;O194))+1</f>
        <v>12</v>
      </c>
    </row>
    <row r="195" s="1" customFormat="1" ht="14.4" spans="1:16">
      <c r="A195" s="12">
        <v>192</v>
      </c>
      <c r="B195" s="13" t="s">
        <v>314</v>
      </c>
      <c r="C195" s="13"/>
      <c r="D195" s="13"/>
      <c r="E195" s="14" t="s">
        <v>300</v>
      </c>
      <c r="F195" s="14" t="s">
        <v>301</v>
      </c>
      <c r="G195" s="13" t="s">
        <v>302</v>
      </c>
      <c r="H195" s="13">
        <v>5</v>
      </c>
      <c r="I195" s="13">
        <v>80.5</v>
      </c>
      <c r="J195" s="13">
        <v>66</v>
      </c>
      <c r="K195" s="13">
        <v>146.5</v>
      </c>
      <c r="L195" s="13"/>
      <c r="M195" s="18">
        <f t="shared" si="7"/>
        <v>19.5333333333333</v>
      </c>
      <c r="N195" s="12">
        <v>76.6</v>
      </c>
      <c r="O195" s="19">
        <f t="shared" si="6"/>
        <v>65.4933333333333</v>
      </c>
      <c r="P195" s="12">
        <f>SUMPRODUCT((G$4:G$261=G195)*(O$4:O$261&gt;O195))+1</f>
        <v>13</v>
      </c>
    </row>
    <row r="196" s="1" customFormat="1" ht="14.4" spans="1:16">
      <c r="A196" s="12">
        <v>193</v>
      </c>
      <c r="B196" s="13" t="s">
        <v>315</v>
      </c>
      <c r="C196" s="13"/>
      <c r="D196" s="13"/>
      <c r="E196" s="14" t="s">
        <v>300</v>
      </c>
      <c r="F196" s="14" t="s">
        <v>301</v>
      </c>
      <c r="G196" s="13" t="s">
        <v>302</v>
      </c>
      <c r="H196" s="13">
        <v>5</v>
      </c>
      <c r="I196" s="13">
        <v>81.5</v>
      </c>
      <c r="J196" s="13">
        <v>81.9</v>
      </c>
      <c r="K196" s="13">
        <v>163.4</v>
      </c>
      <c r="L196" s="13"/>
      <c r="M196" s="18">
        <f t="shared" si="7"/>
        <v>21.7866666666667</v>
      </c>
      <c r="N196" s="12">
        <v>68.6</v>
      </c>
      <c r="O196" s="19">
        <f t="shared" ref="O196:O259" si="8">M196+N196*0.6</f>
        <v>62.9466666666667</v>
      </c>
      <c r="P196" s="12">
        <f>SUMPRODUCT((G$4:G$261=G196)*(O$4:O$261&gt;O196))+1</f>
        <v>14</v>
      </c>
    </row>
    <row r="197" s="1" customFormat="1" ht="14.4" spans="1:16">
      <c r="A197" s="12">
        <v>194</v>
      </c>
      <c r="B197" s="13" t="s">
        <v>316</v>
      </c>
      <c r="C197" s="13"/>
      <c r="D197" s="13"/>
      <c r="E197" s="14" t="s">
        <v>300</v>
      </c>
      <c r="F197" s="14" t="s">
        <v>301</v>
      </c>
      <c r="G197" s="13" t="s">
        <v>302</v>
      </c>
      <c r="H197" s="13">
        <v>5</v>
      </c>
      <c r="I197" s="13">
        <v>83</v>
      </c>
      <c r="J197" s="13">
        <v>65.3</v>
      </c>
      <c r="K197" s="13">
        <v>148.3</v>
      </c>
      <c r="L197" s="13"/>
      <c r="M197" s="18">
        <f t="shared" si="7"/>
        <v>19.7733333333333</v>
      </c>
      <c r="N197" s="12">
        <v>70.54</v>
      </c>
      <c r="O197" s="19">
        <f t="shared" si="8"/>
        <v>62.0973333333333</v>
      </c>
      <c r="P197" s="12">
        <f>SUMPRODUCT((G$4:G$261=G197)*(O$4:O$261&gt;O197))+1</f>
        <v>15</v>
      </c>
    </row>
    <row r="198" s="1" customFormat="1" ht="14.4" spans="1:16">
      <c r="A198" s="12">
        <v>195</v>
      </c>
      <c r="B198" s="13" t="s">
        <v>317</v>
      </c>
      <c r="C198" s="13"/>
      <c r="D198" s="13"/>
      <c r="E198" s="14" t="s">
        <v>300</v>
      </c>
      <c r="F198" s="14" t="s">
        <v>318</v>
      </c>
      <c r="G198" s="13" t="s">
        <v>319</v>
      </c>
      <c r="H198" s="13">
        <v>1</v>
      </c>
      <c r="I198" s="13">
        <v>97</v>
      </c>
      <c r="J198" s="13">
        <v>82</v>
      </c>
      <c r="K198" s="13">
        <v>179</v>
      </c>
      <c r="L198" s="13"/>
      <c r="M198" s="18">
        <f t="shared" si="7"/>
        <v>23.8666666666667</v>
      </c>
      <c r="N198" s="12">
        <v>80.84</v>
      </c>
      <c r="O198" s="19">
        <f t="shared" si="8"/>
        <v>72.3706666666667</v>
      </c>
      <c r="P198" s="12">
        <f>SUMPRODUCT((G$4:G$261=G198)*(O$4:O$261&gt;O198))+1</f>
        <v>1</v>
      </c>
    </row>
    <row r="199" s="1" customFormat="1" ht="14.4" spans="1:16">
      <c r="A199" s="12">
        <v>196</v>
      </c>
      <c r="B199" s="13" t="s">
        <v>320</v>
      </c>
      <c r="C199" s="13"/>
      <c r="D199" s="13"/>
      <c r="E199" s="14" t="s">
        <v>300</v>
      </c>
      <c r="F199" s="14" t="s">
        <v>318</v>
      </c>
      <c r="G199" s="13" t="s">
        <v>319</v>
      </c>
      <c r="H199" s="13">
        <v>1</v>
      </c>
      <c r="I199" s="13">
        <v>88</v>
      </c>
      <c r="J199" s="13">
        <v>64.7</v>
      </c>
      <c r="K199" s="13">
        <v>152.7</v>
      </c>
      <c r="L199" s="13"/>
      <c r="M199" s="18">
        <f t="shared" si="7"/>
        <v>20.36</v>
      </c>
      <c r="N199" s="12">
        <v>79.88</v>
      </c>
      <c r="O199" s="19">
        <f t="shared" si="8"/>
        <v>68.288</v>
      </c>
      <c r="P199" s="12">
        <f>SUMPRODUCT((G$4:G$261=G199)*(O$4:O$261&gt;O199))+1</f>
        <v>2</v>
      </c>
    </row>
    <row r="200" s="1" customFormat="1" ht="14.4" spans="1:16">
      <c r="A200" s="12">
        <v>197</v>
      </c>
      <c r="B200" s="13" t="s">
        <v>321</v>
      </c>
      <c r="C200" s="13"/>
      <c r="D200" s="13"/>
      <c r="E200" s="14" t="s">
        <v>300</v>
      </c>
      <c r="F200" s="14" t="s">
        <v>318</v>
      </c>
      <c r="G200" s="13" t="s">
        <v>319</v>
      </c>
      <c r="H200" s="13">
        <v>1</v>
      </c>
      <c r="I200" s="13">
        <v>100.5</v>
      </c>
      <c r="J200" s="13">
        <v>82.6</v>
      </c>
      <c r="K200" s="13">
        <v>183.1</v>
      </c>
      <c r="L200" s="13"/>
      <c r="M200" s="18">
        <f t="shared" si="7"/>
        <v>24.4133333333333</v>
      </c>
      <c r="N200" s="12">
        <v>0</v>
      </c>
      <c r="O200" s="19">
        <f t="shared" si="8"/>
        <v>24.4133333333333</v>
      </c>
      <c r="P200" s="12">
        <f>SUMPRODUCT((G$4:G$261=G200)*(O$4:O$261&gt;O200))+1</f>
        <v>3</v>
      </c>
    </row>
    <row r="201" s="1" customFormat="1" ht="14.4" spans="1:16">
      <c r="A201" s="12">
        <v>198</v>
      </c>
      <c r="B201" s="13" t="s">
        <v>322</v>
      </c>
      <c r="C201" s="13"/>
      <c r="D201" s="13"/>
      <c r="E201" s="14" t="s">
        <v>300</v>
      </c>
      <c r="F201" s="14" t="s">
        <v>323</v>
      </c>
      <c r="G201" s="13" t="s">
        <v>324</v>
      </c>
      <c r="H201" s="13">
        <v>1</v>
      </c>
      <c r="I201" s="13">
        <v>95.5</v>
      </c>
      <c r="J201" s="13">
        <v>98.8</v>
      </c>
      <c r="K201" s="13">
        <v>194.3</v>
      </c>
      <c r="L201" s="13"/>
      <c r="M201" s="18">
        <f t="shared" si="7"/>
        <v>25.9066666666667</v>
      </c>
      <c r="N201" s="12">
        <v>78.94</v>
      </c>
      <c r="O201" s="19">
        <f t="shared" si="8"/>
        <v>73.2706666666667</v>
      </c>
      <c r="P201" s="12">
        <f>SUMPRODUCT((G$4:G$261=G201)*(O$4:O$261&gt;O201))+1</f>
        <v>1</v>
      </c>
    </row>
    <row r="202" s="1" customFormat="1" ht="14.4" spans="1:16">
      <c r="A202" s="12">
        <v>199</v>
      </c>
      <c r="B202" s="13" t="s">
        <v>325</v>
      </c>
      <c r="C202" s="13"/>
      <c r="D202" s="13"/>
      <c r="E202" s="14" t="s">
        <v>300</v>
      </c>
      <c r="F202" s="14" t="s">
        <v>323</v>
      </c>
      <c r="G202" s="13" t="s">
        <v>324</v>
      </c>
      <c r="H202" s="13">
        <v>1</v>
      </c>
      <c r="I202" s="13">
        <v>100.5</v>
      </c>
      <c r="J202" s="13">
        <v>77.7</v>
      </c>
      <c r="K202" s="13">
        <v>178.2</v>
      </c>
      <c r="L202" s="13"/>
      <c r="M202" s="18">
        <f t="shared" si="7"/>
        <v>23.76</v>
      </c>
      <c r="N202" s="12">
        <v>75.18</v>
      </c>
      <c r="O202" s="19">
        <f t="shared" si="8"/>
        <v>68.868</v>
      </c>
      <c r="P202" s="12">
        <f>SUMPRODUCT((G$4:G$261=G202)*(O$4:O$261&gt;O202))+1</f>
        <v>2</v>
      </c>
    </row>
    <row r="203" s="1" customFormat="1" ht="14.4" spans="1:16">
      <c r="A203" s="12">
        <v>200</v>
      </c>
      <c r="B203" s="13" t="s">
        <v>326</v>
      </c>
      <c r="C203" s="13"/>
      <c r="D203" s="13"/>
      <c r="E203" s="14" t="s">
        <v>300</v>
      </c>
      <c r="F203" s="14" t="s">
        <v>26</v>
      </c>
      <c r="G203" s="13" t="s">
        <v>327</v>
      </c>
      <c r="H203" s="13">
        <v>1</v>
      </c>
      <c r="I203" s="13">
        <v>103.5</v>
      </c>
      <c r="J203" s="13">
        <v>73.5</v>
      </c>
      <c r="K203" s="13">
        <v>177</v>
      </c>
      <c r="L203" s="13"/>
      <c r="M203" s="18">
        <f t="shared" si="7"/>
        <v>23.6</v>
      </c>
      <c r="N203" s="12">
        <v>81.1</v>
      </c>
      <c r="O203" s="19">
        <f t="shared" si="8"/>
        <v>72.26</v>
      </c>
      <c r="P203" s="12">
        <f>SUMPRODUCT((G$4:G$261=G203)*(O$4:O$261&gt;O203))+1</f>
        <v>1</v>
      </c>
    </row>
    <row r="204" s="1" customFormat="1" ht="14.4" spans="1:16">
      <c r="A204" s="12">
        <v>201</v>
      </c>
      <c r="B204" s="13" t="s">
        <v>328</v>
      </c>
      <c r="C204" s="13"/>
      <c r="D204" s="13"/>
      <c r="E204" s="14" t="s">
        <v>300</v>
      </c>
      <c r="F204" s="14" t="s">
        <v>26</v>
      </c>
      <c r="G204" s="13" t="s">
        <v>327</v>
      </c>
      <c r="H204" s="13">
        <v>1</v>
      </c>
      <c r="I204" s="13">
        <v>94</v>
      </c>
      <c r="J204" s="13">
        <v>73</v>
      </c>
      <c r="K204" s="13">
        <v>167</v>
      </c>
      <c r="L204" s="13"/>
      <c r="M204" s="18">
        <f t="shared" si="7"/>
        <v>22.2666666666667</v>
      </c>
      <c r="N204" s="12">
        <v>83.14</v>
      </c>
      <c r="O204" s="19">
        <f t="shared" si="8"/>
        <v>72.1506666666667</v>
      </c>
      <c r="P204" s="12">
        <f>SUMPRODUCT((G$4:G$261=G204)*(O$4:O$261&gt;O204))+1</f>
        <v>2</v>
      </c>
    </row>
    <row r="205" s="1" customFormat="1" ht="14.4" spans="1:16">
      <c r="A205" s="12">
        <v>202</v>
      </c>
      <c r="B205" s="13" t="s">
        <v>329</v>
      </c>
      <c r="C205" s="13"/>
      <c r="D205" s="13"/>
      <c r="E205" s="14" t="s">
        <v>300</v>
      </c>
      <c r="F205" s="14" t="s">
        <v>26</v>
      </c>
      <c r="G205" s="13" t="s">
        <v>327</v>
      </c>
      <c r="H205" s="13">
        <v>1</v>
      </c>
      <c r="I205" s="13">
        <v>95</v>
      </c>
      <c r="J205" s="13">
        <v>78</v>
      </c>
      <c r="K205" s="13">
        <v>173</v>
      </c>
      <c r="L205" s="13"/>
      <c r="M205" s="18">
        <f t="shared" si="7"/>
        <v>23.0666666666667</v>
      </c>
      <c r="N205" s="12">
        <v>0</v>
      </c>
      <c r="O205" s="19">
        <f t="shared" si="8"/>
        <v>23.0666666666667</v>
      </c>
      <c r="P205" s="12">
        <f>SUMPRODUCT((G$4:G$261=G205)*(O$4:O$261&gt;O205))+1</f>
        <v>3</v>
      </c>
    </row>
    <row r="206" s="1" customFormat="1" ht="14.4" spans="1:16">
      <c r="A206" s="12">
        <v>203</v>
      </c>
      <c r="B206" s="13" t="s">
        <v>330</v>
      </c>
      <c r="C206" s="13"/>
      <c r="D206" s="13"/>
      <c r="E206" s="14" t="s">
        <v>300</v>
      </c>
      <c r="F206" s="14" t="s">
        <v>20</v>
      </c>
      <c r="G206" s="13" t="s">
        <v>331</v>
      </c>
      <c r="H206" s="13">
        <v>1</v>
      </c>
      <c r="I206" s="13">
        <v>115.5</v>
      </c>
      <c r="J206" s="13">
        <v>90</v>
      </c>
      <c r="K206" s="13">
        <v>205.5</v>
      </c>
      <c r="L206" s="13"/>
      <c r="M206" s="18">
        <f t="shared" si="7"/>
        <v>27.4</v>
      </c>
      <c r="N206" s="12">
        <v>0</v>
      </c>
      <c r="O206" s="19">
        <f t="shared" si="8"/>
        <v>27.4</v>
      </c>
      <c r="P206" s="12">
        <f>SUMPRODUCT((G$4:G$261=G206)*(O$4:O$261&gt;O206))+1</f>
        <v>1</v>
      </c>
    </row>
    <row r="207" s="1" customFormat="1" ht="14.4" spans="1:16">
      <c r="A207" s="12">
        <v>204</v>
      </c>
      <c r="B207" s="13" t="s">
        <v>332</v>
      </c>
      <c r="C207" s="13"/>
      <c r="D207" s="13"/>
      <c r="E207" s="14" t="s">
        <v>300</v>
      </c>
      <c r="F207" s="14" t="s">
        <v>20</v>
      </c>
      <c r="G207" s="13" t="s">
        <v>331</v>
      </c>
      <c r="H207" s="13">
        <v>1</v>
      </c>
      <c r="I207" s="13">
        <v>104.5</v>
      </c>
      <c r="J207" s="13">
        <v>91.5</v>
      </c>
      <c r="K207" s="13">
        <v>196</v>
      </c>
      <c r="L207" s="13"/>
      <c r="M207" s="18">
        <f t="shared" ref="M207:M255" si="9">(K207/3+L207)*0.4</f>
        <v>26.1333333333333</v>
      </c>
      <c r="N207" s="12">
        <v>0</v>
      </c>
      <c r="O207" s="19">
        <f t="shared" si="8"/>
        <v>26.1333333333333</v>
      </c>
      <c r="P207" s="12">
        <f>SUMPRODUCT((G$4:G$261=G207)*(O$4:O$261&gt;O207))+1</f>
        <v>2</v>
      </c>
    </row>
    <row r="208" s="1" customFormat="1" ht="14.4" spans="1:16">
      <c r="A208" s="12">
        <v>205</v>
      </c>
      <c r="B208" s="13" t="s">
        <v>333</v>
      </c>
      <c r="C208" s="13"/>
      <c r="D208" s="13"/>
      <c r="E208" s="14" t="s">
        <v>300</v>
      </c>
      <c r="F208" s="14" t="s">
        <v>20</v>
      </c>
      <c r="G208" s="13" t="s">
        <v>331</v>
      </c>
      <c r="H208" s="13">
        <v>1</v>
      </c>
      <c r="I208" s="13">
        <v>108.5</v>
      </c>
      <c r="J208" s="13">
        <v>86.5</v>
      </c>
      <c r="K208" s="13">
        <v>195</v>
      </c>
      <c r="L208" s="13"/>
      <c r="M208" s="18">
        <f t="shared" si="9"/>
        <v>26</v>
      </c>
      <c r="N208" s="12">
        <v>0</v>
      </c>
      <c r="O208" s="19">
        <f t="shared" si="8"/>
        <v>26</v>
      </c>
      <c r="P208" s="12">
        <f>SUMPRODUCT((G$4:G$261=G208)*(O$4:O$261&gt;O208))+1</f>
        <v>3</v>
      </c>
    </row>
    <row r="209" s="1" customFormat="1" ht="28.8" spans="1:16">
      <c r="A209" s="12">
        <v>206</v>
      </c>
      <c r="B209" s="13" t="s">
        <v>334</v>
      </c>
      <c r="C209" s="13"/>
      <c r="D209" s="13"/>
      <c r="E209" s="14" t="s">
        <v>300</v>
      </c>
      <c r="F209" s="14" t="s">
        <v>335</v>
      </c>
      <c r="G209" s="13" t="s">
        <v>336</v>
      </c>
      <c r="H209" s="13">
        <v>2</v>
      </c>
      <c r="I209" s="13">
        <v>94.5</v>
      </c>
      <c r="J209" s="13">
        <v>88.5</v>
      </c>
      <c r="K209" s="13">
        <v>183</v>
      </c>
      <c r="L209" s="13"/>
      <c r="M209" s="18">
        <f t="shared" si="9"/>
        <v>24.4</v>
      </c>
      <c r="N209" s="12">
        <v>83.64</v>
      </c>
      <c r="O209" s="19">
        <f t="shared" si="8"/>
        <v>74.584</v>
      </c>
      <c r="P209" s="12">
        <f>SUMPRODUCT((G$4:G$261=G209)*(O$4:O$261&gt;O209))+1</f>
        <v>1</v>
      </c>
    </row>
    <row r="210" s="1" customFormat="1" ht="28.8" spans="1:16">
      <c r="A210" s="12">
        <v>207</v>
      </c>
      <c r="B210" s="13" t="s">
        <v>337</v>
      </c>
      <c r="C210" s="13"/>
      <c r="D210" s="13"/>
      <c r="E210" s="14" t="s">
        <v>300</v>
      </c>
      <c r="F210" s="14" t="s">
        <v>335</v>
      </c>
      <c r="G210" s="13" t="s">
        <v>336</v>
      </c>
      <c r="H210" s="13">
        <v>2</v>
      </c>
      <c r="I210" s="13">
        <v>95</v>
      </c>
      <c r="J210" s="13">
        <v>93</v>
      </c>
      <c r="K210" s="13">
        <v>188</v>
      </c>
      <c r="L210" s="13"/>
      <c r="M210" s="18">
        <f t="shared" si="9"/>
        <v>25.0666666666667</v>
      </c>
      <c r="N210" s="12">
        <v>77.12</v>
      </c>
      <c r="O210" s="19">
        <f t="shared" si="8"/>
        <v>71.3386666666667</v>
      </c>
      <c r="P210" s="12">
        <f>SUMPRODUCT((G$4:G$261=G210)*(O$4:O$261&gt;O210))+1</f>
        <v>2</v>
      </c>
    </row>
    <row r="211" s="1" customFormat="1" ht="28.8" spans="1:16">
      <c r="A211" s="12">
        <v>208</v>
      </c>
      <c r="B211" s="15" t="s">
        <v>338</v>
      </c>
      <c r="C211" s="15"/>
      <c r="D211" s="15"/>
      <c r="E211" s="14" t="s">
        <v>300</v>
      </c>
      <c r="F211" s="14" t="s">
        <v>335</v>
      </c>
      <c r="G211" s="15" t="s">
        <v>336</v>
      </c>
      <c r="H211" s="15">
        <v>2</v>
      </c>
      <c r="I211" s="15">
        <v>103.5</v>
      </c>
      <c r="J211" s="15">
        <v>60.5</v>
      </c>
      <c r="K211" s="15">
        <v>164</v>
      </c>
      <c r="L211" s="15"/>
      <c r="M211" s="20">
        <f t="shared" si="9"/>
        <v>21.8666666666667</v>
      </c>
      <c r="N211" s="12">
        <v>81.32</v>
      </c>
      <c r="O211" s="19">
        <f t="shared" si="8"/>
        <v>70.6586666666667</v>
      </c>
      <c r="P211" s="12">
        <f>SUMPRODUCT((G$4:G$261=G211)*(O$4:O$261&gt;O211))+1</f>
        <v>3</v>
      </c>
    </row>
    <row r="212" s="1" customFormat="1" ht="28.8" spans="1:16">
      <c r="A212" s="12">
        <v>209</v>
      </c>
      <c r="B212" s="13" t="s">
        <v>339</v>
      </c>
      <c r="C212" s="13"/>
      <c r="D212" s="13"/>
      <c r="E212" s="14" t="s">
        <v>300</v>
      </c>
      <c r="F212" s="14" t="s">
        <v>335</v>
      </c>
      <c r="G212" s="13" t="s">
        <v>336</v>
      </c>
      <c r="H212" s="13">
        <v>2</v>
      </c>
      <c r="I212" s="13">
        <v>101</v>
      </c>
      <c r="J212" s="13">
        <v>67.5</v>
      </c>
      <c r="K212" s="13">
        <v>168.5</v>
      </c>
      <c r="L212" s="13"/>
      <c r="M212" s="18">
        <f t="shared" si="9"/>
        <v>22.4666666666667</v>
      </c>
      <c r="N212" s="12">
        <v>78.08</v>
      </c>
      <c r="O212" s="19">
        <f t="shared" si="8"/>
        <v>69.3146666666667</v>
      </c>
      <c r="P212" s="12">
        <f>SUMPRODUCT((G$4:G$261=G212)*(O$4:O$261&gt;O212))+1</f>
        <v>4</v>
      </c>
    </row>
    <row r="213" s="1" customFormat="1" ht="28.8" spans="1:16">
      <c r="A213" s="12">
        <v>210</v>
      </c>
      <c r="B213" s="13" t="s">
        <v>340</v>
      </c>
      <c r="C213" s="13"/>
      <c r="D213" s="13"/>
      <c r="E213" s="14" t="s">
        <v>300</v>
      </c>
      <c r="F213" s="14" t="s">
        <v>335</v>
      </c>
      <c r="G213" s="13" t="s">
        <v>336</v>
      </c>
      <c r="H213" s="13">
        <v>2</v>
      </c>
      <c r="I213" s="13">
        <v>96.5</v>
      </c>
      <c r="J213" s="13">
        <v>80</v>
      </c>
      <c r="K213" s="13">
        <v>176.5</v>
      </c>
      <c r="L213" s="13"/>
      <c r="M213" s="18">
        <f t="shared" si="9"/>
        <v>23.5333333333333</v>
      </c>
      <c r="N213" s="12">
        <v>76.22</v>
      </c>
      <c r="O213" s="19">
        <f t="shared" si="8"/>
        <v>69.2653333333333</v>
      </c>
      <c r="P213" s="12">
        <f>SUMPRODUCT((G$4:G$261=G213)*(O$4:O$261&gt;O213))+1</f>
        <v>5</v>
      </c>
    </row>
    <row r="214" s="1" customFormat="1" ht="28.8" spans="1:16">
      <c r="A214" s="12">
        <v>211</v>
      </c>
      <c r="B214" s="13" t="s">
        <v>341</v>
      </c>
      <c r="C214" s="13"/>
      <c r="D214" s="13"/>
      <c r="E214" s="14" t="s">
        <v>300</v>
      </c>
      <c r="F214" s="14" t="s">
        <v>335</v>
      </c>
      <c r="G214" s="13" t="s">
        <v>336</v>
      </c>
      <c r="H214" s="13">
        <v>2</v>
      </c>
      <c r="I214" s="13">
        <v>102</v>
      </c>
      <c r="J214" s="13">
        <v>75</v>
      </c>
      <c r="K214" s="13">
        <v>177</v>
      </c>
      <c r="L214" s="13"/>
      <c r="M214" s="18">
        <f t="shared" si="9"/>
        <v>23.6</v>
      </c>
      <c r="N214" s="12">
        <v>74.8</v>
      </c>
      <c r="O214" s="19">
        <f t="shared" si="8"/>
        <v>68.48</v>
      </c>
      <c r="P214" s="12">
        <f>SUMPRODUCT((G$4:G$261=G214)*(O$4:O$261&gt;O214))+1</f>
        <v>6</v>
      </c>
    </row>
    <row r="215" s="1" customFormat="1" ht="28.8" spans="1:16">
      <c r="A215" s="12">
        <v>212</v>
      </c>
      <c r="B215" s="13" t="s">
        <v>342</v>
      </c>
      <c r="C215" s="13"/>
      <c r="D215" s="13"/>
      <c r="E215" s="14" t="s">
        <v>300</v>
      </c>
      <c r="F215" s="14" t="s">
        <v>343</v>
      </c>
      <c r="G215" s="13" t="s">
        <v>344</v>
      </c>
      <c r="H215" s="12">
        <v>1</v>
      </c>
      <c r="I215" s="13">
        <v>103</v>
      </c>
      <c r="J215" s="13">
        <v>90</v>
      </c>
      <c r="K215" s="13">
        <v>193</v>
      </c>
      <c r="L215" s="13"/>
      <c r="M215" s="18">
        <f t="shared" si="9"/>
        <v>25.7333333333333</v>
      </c>
      <c r="N215" s="12">
        <v>84.28</v>
      </c>
      <c r="O215" s="19">
        <f t="shared" si="8"/>
        <v>76.3013333333333</v>
      </c>
      <c r="P215" s="12">
        <f>SUMPRODUCT((G$4:G$261=G215)*(O$4:O$261&gt;O215))+1</f>
        <v>1</v>
      </c>
    </row>
    <row r="216" s="1" customFormat="1" ht="28.8" spans="1:16">
      <c r="A216" s="12">
        <v>213</v>
      </c>
      <c r="B216" s="13" t="s">
        <v>345</v>
      </c>
      <c r="C216" s="13"/>
      <c r="D216" s="13"/>
      <c r="E216" s="14" t="s">
        <v>300</v>
      </c>
      <c r="F216" s="14" t="s">
        <v>343</v>
      </c>
      <c r="G216" s="13" t="s">
        <v>344</v>
      </c>
      <c r="H216" s="12">
        <v>1</v>
      </c>
      <c r="I216" s="13">
        <v>99.5</v>
      </c>
      <c r="J216" s="13">
        <v>85</v>
      </c>
      <c r="K216" s="13">
        <v>184.5</v>
      </c>
      <c r="L216" s="13"/>
      <c r="M216" s="18">
        <f t="shared" si="9"/>
        <v>24.6</v>
      </c>
      <c r="N216" s="12">
        <v>82.66</v>
      </c>
      <c r="O216" s="19">
        <f t="shared" si="8"/>
        <v>74.196</v>
      </c>
      <c r="P216" s="12">
        <f>SUMPRODUCT((G$4:G$261=G216)*(O$4:O$261&gt;O216))+1</f>
        <v>2</v>
      </c>
    </row>
    <row r="217" s="1" customFormat="1" ht="28.8" spans="1:16">
      <c r="A217" s="12">
        <v>214</v>
      </c>
      <c r="B217" s="13" t="s">
        <v>346</v>
      </c>
      <c r="C217" s="13"/>
      <c r="D217" s="13"/>
      <c r="E217" s="14" t="s">
        <v>300</v>
      </c>
      <c r="F217" s="14" t="s">
        <v>343</v>
      </c>
      <c r="G217" s="13" t="s">
        <v>344</v>
      </c>
      <c r="H217" s="12">
        <v>1</v>
      </c>
      <c r="I217" s="13">
        <v>94.5</v>
      </c>
      <c r="J217" s="13">
        <v>59</v>
      </c>
      <c r="K217" s="13">
        <v>153.5</v>
      </c>
      <c r="L217" s="13"/>
      <c r="M217" s="18">
        <f t="shared" si="9"/>
        <v>20.4666666666667</v>
      </c>
      <c r="N217" s="12">
        <v>83.44</v>
      </c>
      <c r="O217" s="19">
        <f t="shared" si="8"/>
        <v>70.5306666666667</v>
      </c>
      <c r="P217" s="12">
        <f>SUMPRODUCT((G$4:G$261=G217)*(O$4:O$261&gt;O217))+1</f>
        <v>3</v>
      </c>
    </row>
    <row r="218" s="1" customFormat="1" ht="14.4" spans="1:16">
      <c r="A218" s="12">
        <v>215</v>
      </c>
      <c r="B218" s="13" t="s">
        <v>347</v>
      </c>
      <c r="C218" s="13"/>
      <c r="D218" s="13"/>
      <c r="E218" s="14" t="s">
        <v>348</v>
      </c>
      <c r="F218" s="14" t="s">
        <v>349</v>
      </c>
      <c r="G218" s="13" t="s">
        <v>350</v>
      </c>
      <c r="H218" s="13">
        <v>4</v>
      </c>
      <c r="I218" s="13">
        <v>77.5</v>
      </c>
      <c r="J218" s="13">
        <v>62.4</v>
      </c>
      <c r="K218" s="13">
        <v>139.9</v>
      </c>
      <c r="L218" s="13"/>
      <c r="M218" s="18">
        <f t="shared" si="9"/>
        <v>18.6533333333333</v>
      </c>
      <c r="N218" s="12">
        <v>85.56</v>
      </c>
      <c r="O218" s="19">
        <f t="shared" si="8"/>
        <v>69.9893333333333</v>
      </c>
      <c r="P218" s="12">
        <f>SUMPRODUCT((G$4:G$261=G218)*(O$4:O$261&gt;O218))+1</f>
        <v>1</v>
      </c>
    </row>
    <row r="219" s="1" customFormat="1" ht="14.4" spans="1:16">
      <c r="A219" s="12">
        <v>216</v>
      </c>
      <c r="B219" s="13" t="s">
        <v>351</v>
      </c>
      <c r="C219" s="13"/>
      <c r="D219" s="13"/>
      <c r="E219" s="14" t="s">
        <v>348</v>
      </c>
      <c r="F219" s="14" t="s">
        <v>349</v>
      </c>
      <c r="G219" s="13" t="s">
        <v>350</v>
      </c>
      <c r="H219" s="13">
        <v>4</v>
      </c>
      <c r="I219" s="13">
        <v>72.5</v>
      </c>
      <c r="J219" s="13">
        <v>73</v>
      </c>
      <c r="K219" s="13">
        <v>145.5</v>
      </c>
      <c r="L219" s="13"/>
      <c r="M219" s="18">
        <f t="shared" si="9"/>
        <v>19.4</v>
      </c>
      <c r="N219" s="12">
        <v>80.58</v>
      </c>
      <c r="O219" s="19">
        <f t="shared" si="8"/>
        <v>67.748</v>
      </c>
      <c r="P219" s="12">
        <f>SUMPRODUCT((G$4:G$261=G219)*(O$4:O$261&gt;O219))+1</f>
        <v>2</v>
      </c>
    </row>
    <row r="220" s="1" customFormat="1" ht="14.4" spans="1:16">
      <c r="A220" s="12">
        <v>217</v>
      </c>
      <c r="B220" s="13" t="s">
        <v>352</v>
      </c>
      <c r="C220" s="13"/>
      <c r="D220" s="13"/>
      <c r="E220" s="14" t="s">
        <v>348</v>
      </c>
      <c r="F220" s="14" t="s">
        <v>349</v>
      </c>
      <c r="G220" s="13" t="s">
        <v>350</v>
      </c>
      <c r="H220" s="13">
        <v>4</v>
      </c>
      <c r="I220" s="13">
        <v>71</v>
      </c>
      <c r="J220" s="13">
        <v>70.6</v>
      </c>
      <c r="K220" s="13">
        <v>141.6</v>
      </c>
      <c r="L220" s="13"/>
      <c r="M220" s="18">
        <f t="shared" si="9"/>
        <v>18.88</v>
      </c>
      <c r="N220" s="12">
        <v>79.14</v>
      </c>
      <c r="O220" s="19">
        <f t="shared" si="8"/>
        <v>66.364</v>
      </c>
      <c r="P220" s="12">
        <f>SUMPRODUCT((G$4:G$261=G220)*(O$4:O$261&gt;O220))+1</f>
        <v>3</v>
      </c>
    </row>
    <row r="221" s="1" customFormat="1" ht="14.4" spans="1:16">
      <c r="A221" s="12">
        <v>218</v>
      </c>
      <c r="B221" s="13" t="s">
        <v>353</v>
      </c>
      <c r="C221" s="13"/>
      <c r="D221" s="13"/>
      <c r="E221" s="14" t="s">
        <v>348</v>
      </c>
      <c r="F221" s="14" t="s">
        <v>349</v>
      </c>
      <c r="G221" s="13" t="s">
        <v>350</v>
      </c>
      <c r="H221" s="13">
        <v>4</v>
      </c>
      <c r="I221" s="13">
        <v>82.5</v>
      </c>
      <c r="J221" s="13">
        <v>71.5</v>
      </c>
      <c r="K221" s="13">
        <v>154</v>
      </c>
      <c r="L221" s="13"/>
      <c r="M221" s="18">
        <f t="shared" si="9"/>
        <v>20.5333333333333</v>
      </c>
      <c r="N221" s="12">
        <v>74.6</v>
      </c>
      <c r="O221" s="19">
        <f t="shared" si="8"/>
        <v>65.2933333333333</v>
      </c>
      <c r="P221" s="12">
        <f>SUMPRODUCT((G$4:G$261=G221)*(O$4:O$261&gt;O221))+1</f>
        <v>4</v>
      </c>
    </row>
    <row r="222" s="1" customFormat="1" ht="14.4" spans="1:16">
      <c r="A222" s="12">
        <v>219</v>
      </c>
      <c r="B222" s="13" t="s">
        <v>354</v>
      </c>
      <c r="C222" s="13"/>
      <c r="D222" s="13"/>
      <c r="E222" s="14" t="s">
        <v>348</v>
      </c>
      <c r="F222" s="14" t="s">
        <v>349</v>
      </c>
      <c r="G222" s="13" t="s">
        <v>350</v>
      </c>
      <c r="H222" s="13">
        <v>4</v>
      </c>
      <c r="I222" s="13">
        <v>65.5</v>
      </c>
      <c r="J222" s="13">
        <v>68.6</v>
      </c>
      <c r="K222" s="13">
        <v>134.1</v>
      </c>
      <c r="L222" s="13"/>
      <c r="M222" s="18">
        <f t="shared" si="9"/>
        <v>17.88</v>
      </c>
      <c r="N222" s="12">
        <v>76.4</v>
      </c>
      <c r="O222" s="19">
        <f t="shared" si="8"/>
        <v>63.72</v>
      </c>
      <c r="P222" s="12">
        <f>SUMPRODUCT((G$4:G$261=G222)*(O$4:O$261&gt;O222))+1</f>
        <v>5</v>
      </c>
    </row>
    <row r="223" s="1" customFormat="1" ht="14.4" spans="1:16">
      <c r="A223" s="12">
        <v>220</v>
      </c>
      <c r="B223" s="13" t="s">
        <v>355</v>
      </c>
      <c r="C223" s="13"/>
      <c r="D223" s="13"/>
      <c r="E223" s="14" t="s">
        <v>348</v>
      </c>
      <c r="F223" s="14" t="s">
        <v>349</v>
      </c>
      <c r="G223" s="13" t="s">
        <v>350</v>
      </c>
      <c r="H223" s="13">
        <v>4</v>
      </c>
      <c r="I223" s="13">
        <v>91.5</v>
      </c>
      <c r="J223" s="13">
        <v>57.1</v>
      </c>
      <c r="K223" s="13">
        <v>148.6</v>
      </c>
      <c r="L223" s="13"/>
      <c r="M223" s="18">
        <f t="shared" si="9"/>
        <v>19.8133333333333</v>
      </c>
      <c r="N223" s="12">
        <v>72.36</v>
      </c>
      <c r="O223" s="19">
        <f t="shared" si="8"/>
        <v>63.2293333333333</v>
      </c>
      <c r="P223" s="12">
        <f>SUMPRODUCT((G$4:G$261=G223)*(O$4:O$261&gt;O223))+1</f>
        <v>6</v>
      </c>
    </row>
    <row r="224" s="1" customFormat="1" ht="14.4" spans="1:16">
      <c r="A224" s="12">
        <v>221</v>
      </c>
      <c r="B224" s="13" t="s">
        <v>356</v>
      </c>
      <c r="C224" s="13"/>
      <c r="D224" s="13"/>
      <c r="E224" s="14" t="s">
        <v>348</v>
      </c>
      <c r="F224" s="14" t="s">
        <v>349</v>
      </c>
      <c r="G224" s="13" t="s">
        <v>350</v>
      </c>
      <c r="H224" s="13">
        <v>4</v>
      </c>
      <c r="I224" s="13">
        <v>69.5</v>
      </c>
      <c r="J224" s="13">
        <v>67.9</v>
      </c>
      <c r="K224" s="13">
        <v>137.4</v>
      </c>
      <c r="L224" s="13"/>
      <c r="M224" s="18">
        <f t="shared" si="9"/>
        <v>18.32</v>
      </c>
      <c r="N224" s="12">
        <v>73.68</v>
      </c>
      <c r="O224" s="19">
        <f t="shared" si="8"/>
        <v>62.528</v>
      </c>
      <c r="P224" s="12">
        <f>SUMPRODUCT((G$4:G$261=G224)*(O$4:O$261&gt;O224))+1</f>
        <v>7</v>
      </c>
    </row>
    <row r="225" s="1" customFormat="1" ht="14.4" spans="1:16">
      <c r="A225" s="12">
        <v>222</v>
      </c>
      <c r="B225" s="13" t="s">
        <v>357</v>
      </c>
      <c r="C225" s="13"/>
      <c r="D225" s="13"/>
      <c r="E225" s="14" t="s">
        <v>348</v>
      </c>
      <c r="F225" s="14" t="s">
        <v>349</v>
      </c>
      <c r="G225" s="13" t="s">
        <v>350</v>
      </c>
      <c r="H225" s="13">
        <v>4</v>
      </c>
      <c r="I225" s="13">
        <v>76</v>
      </c>
      <c r="J225" s="13">
        <v>57.8</v>
      </c>
      <c r="K225" s="13">
        <v>133.8</v>
      </c>
      <c r="L225" s="13"/>
      <c r="M225" s="18">
        <f t="shared" si="9"/>
        <v>17.84</v>
      </c>
      <c r="N225" s="12">
        <v>74.16</v>
      </c>
      <c r="O225" s="19">
        <f t="shared" si="8"/>
        <v>62.336</v>
      </c>
      <c r="P225" s="12">
        <f>SUMPRODUCT((G$4:G$261=G225)*(O$4:O$261&gt;O225))+1</f>
        <v>8</v>
      </c>
    </row>
    <row r="226" s="1" customFormat="1" ht="14.4" spans="1:16">
      <c r="A226" s="12">
        <v>223</v>
      </c>
      <c r="B226" s="13" t="s">
        <v>358</v>
      </c>
      <c r="C226" s="13"/>
      <c r="D226" s="13"/>
      <c r="E226" s="14" t="s">
        <v>348</v>
      </c>
      <c r="F226" s="14" t="s">
        <v>349</v>
      </c>
      <c r="G226" s="13" t="s">
        <v>350</v>
      </c>
      <c r="H226" s="13">
        <v>4</v>
      </c>
      <c r="I226" s="13">
        <v>70</v>
      </c>
      <c r="J226" s="13">
        <v>67.7</v>
      </c>
      <c r="K226" s="13">
        <v>137.7</v>
      </c>
      <c r="L226" s="13"/>
      <c r="M226" s="18">
        <f t="shared" si="9"/>
        <v>18.36</v>
      </c>
      <c r="N226" s="12">
        <v>70.74</v>
      </c>
      <c r="O226" s="19">
        <f t="shared" si="8"/>
        <v>60.804</v>
      </c>
      <c r="P226" s="12">
        <f>SUMPRODUCT((G$4:G$261=G226)*(O$4:O$261&gt;O226))+1</f>
        <v>9</v>
      </c>
    </row>
    <row r="227" s="1" customFormat="1" ht="14.4" spans="1:16">
      <c r="A227" s="12">
        <v>224</v>
      </c>
      <c r="B227" s="15" t="s">
        <v>359</v>
      </c>
      <c r="C227" s="15"/>
      <c r="D227" s="15"/>
      <c r="E227" s="14" t="s">
        <v>348</v>
      </c>
      <c r="F227" s="14" t="s">
        <v>349</v>
      </c>
      <c r="G227" s="15" t="s">
        <v>350</v>
      </c>
      <c r="H227" s="15">
        <v>4</v>
      </c>
      <c r="I227" s="15">
        <v>71</v>
      </c>
      <c r="J227" s="15">
        <v>60.6</v>
      </c>
      <c r="K227" s="15">
        <v>131.6</v>
      </c>
      <c r="L227" s="15"/>
      <c r="M227" s="20">
        <f t="shared" si="9"/>
        <v>17.5466666666667</v>
      </c>
      <c r="N227" s="12">
        <v>57.44</v>
      </c>
      <c r="O227" s="19">
        <f t="shared" si="8"/>
        <v>52.0106666666667</v>
      </c>
      <c r="P227" s="12">
        <f>SUMPRODUCT((G$4:G$261=G227)*(O$4:O$261&gt;O227))+1</f>
        <v>10</v>
      </c>
    </row>
    <row r="228" s="1" customFormat="1" ht="14.4" spans="1:16">
      <c r="A228" s="12">
        <v>225</v>
      </c>
      <c r="B228" s="13" t="s">
        <v>360</v>
      </c>
      <c r="C228" s="13"/>
      <c r="D228" s="13"/>
      <c r="E228" s="14" t="s">
        <v>348</v>
      </c>
      <c r="F228" s="14" t="s">
        <v>349</v>
      </c>
      <c r="G228" s="13" t="s">
        <v>350</v>
      </c>
      <c r="H228" s="13">
        <v>4</v>
      </c>
      <c r="I228" s="13">
        <v>72</v>
      </c>
      <c r="J228" s="13">
        <v>66.3</v>
      </c>
      <c r="K228" s="13">
        <v>138.3</v>
      </c>
      <c r="L228" s="13"/>
      <c r="M228" s="18">
        <f t="shared" si="9"/>
        <v>18.44</v>
      </c>
      <c r="N228" s="12">
        <v>0</v>
      </c>
      <c r="O228" s="19">
        <f t="shared" si="8"/>
        <v>18.44</v>
      </c>
      <c r="P228" s="12">
        <f>SUMPRODUCT((G$4:G$261=G228)*(O$4:O$261&gt;O228))+1</f>
        <v>11</v>
      </c>
    </row>
    <row r="229" s="1" customFormat="1" ht="14.4" spans="1:16">
      <c r="A229" s="12">
        <v>226</v>
      </c>
      <c r="B229" s="13" t="s">
        <v>361</v>
      </c>
      <c r="C229" s="13"/>
      <c r="D229" s="13"/>
      <c r="E229" s="14" t="s">
        <v>348</v>
      </c>
      <c r="F229" s="14" t="s">
        <v>349</v>
      </c>
      <c r="G229" s="13" t="s">
        <v>350</v>
      </c>
      <c r="H229" s="13">
        <v>4</v>
      </c>
      <c r="I229" s="13">
        <v>80</v>
      </c>
      <c r="J229" s="13">
        <v>56.8</v>
      </c>
      <c r="K229" s="13">
        <v>136.8</v>
      </c>
      <c r="L229" s="13"/>
      <c r="M229" s="18">
        <f t="shared" si="9"/>
        <v>18.24</v>
      </c>
      <c r="N229" s="12">
        <v>0</v>
      </c>
      <c r="O229" s="19">
        <f t="shared" si="8"/>
        <v>18.24</v>
      </c>
      <c r="P229" s="12">
        <f>SUMPRODUCT((G$4:G$261=G229)*(O$4:O$261&gt;O229))+1</f>
        <v>12</v>
      </c>
    </row>
    <row r="230" s="1" customFormat="1" ht="14.4" spans="1:16">
      <c r="A230" s="12">
        <v>227</v>
      </c>
      <c r="B230" s="13" t="s">
        <v>362</v>
      </c>
      <c r="C230" s="13"/>
      <c r="D230" s="13"/>
      <c r="E230" s="14" t="s">
        <v>363</v>
      </c>
      <c r="F230" s="14" t="s">
        <v>349</v>
      </c>
      <c r="G230" s="13" t="s">
        <v>364</v>
      </c>
      <c r="H230" s="13">
        <v>1</v>
      </c>
      <c r="I230" s="13">
        <v>78</v>
      </c>
      <c r="J230" s="13">
        <v>69.1</v>
      </c>
      <c r="K230" s="13">
        <v>147.1</v>
      </c>
      <c r="L230" s="13"/>
      <c r="M230" s="18">
        <f t="shared" si="9"/>
        <v>19.6133333333333</v>
      </c>
      <c r="N230" s="12">
        <v>75.96</v>
      </c>
      <c r="O230" s="19">
        <f t="shared" si="8"/>
        <v>65.1893333333333</v>
      </c>
      <c r="P230" s="12">
        <f>SUMPRODUCT((G$4:G$261=G230)*(O$4:O$261&gt;O230))+1</f>
        <v>1</v>
      </c>
    </row>
    <row r="231" s="1" customFormat="1" ht="14.4" spans="1:16">
      <c r="A231" s="12">
        <v>228</v>
      </c>
      <c r="B231" s="15" t="s">
        <v>365</v>
      </c>
      <c r="C231" s="15"/>
      <c r="D231" s="15"/>
      <c r="E231" s="14" t="s">
        <v>363</v>
      </c>
      <c r="F231" s="14" t="s">
        <v>349</v>
      </c>
      <c r="G231" s="15" t="s">
        <v>364</v>
      </c>
      <c r="H231" s="15">
        <v>1</v>
      </c>
      <c r="I231" s="15">
        <v>73</v>
      </c>
      <c r="J231" s="15">
        <v>51.1</v>
      </c>
      <c r="K231" s="15">
        <v>124.1</v>
      </c>
      <c r="L231" s="15"/>
      <c r="M231" s="20">
        <f t="shared" si="9"/>
        <v>16.5466666666667</v>
      </c>
      <c r="N231" s="12">
        <v>78.7</v>
      </c>
      <c r="O231" s="19">
        <f t="shared" si="8"/>
        <v>63.7666666666667</v>
      </c>
      <c r="P231" s="12">
        <f>SUMPRODUCT((G$4:G$261=G231)*(O$4:O$261&gt;O231))+1</f>
        <v>2</v>
      </c>
    </row>
    <row r="232" s="1" customFormat="1" ht="14.4" spans="1:16">
      <c r="A232" s="12">
        <v>229</v>
      </c>
      <c r="B232" s="13" t="s">
        <v>366</v>
      </c>
      <c r="C232" s="13"/>
      <c r="D232" s="13"/>
      <c r="E232" s="14" t="s">
        <v>363</v>
      </c>
      <c r="F232" s="14" t="s">
        <v>349</v>
      </c>
      <c r="G232" s="13" t="s">
        <v>364</v>
      </c>
      <c r="H232" s="13">
        <v>1</v>
      </c>
      <c r="I232" s="13">
        <v>84</v>
      </c>
      <c r="J232" s="13">
        <v>60.3</v>
      </c>
      <c r="K232" s="13">
        <v>144.3</v>
      </c>
      <c r="L232" s="13"/>
      <c r="M232" s="18">
        <f t="shared" si="9"/>
        <v>19.24</v>
      </c>
      <c r="N232" s="12">
        <v>16</v>
      </c>
      <c r="O232" s="19">
        <f t="shared" si="8"/>
        <v>28.84</v>
      </c>
      <c r="P232" s="12">
        <f>SUMPRODUCT((G$4:G$261=G232)*(O$4:O$261&gt;O232))+1</f>
        <v>3</v>
      </c>
    </row>
    <row r="233" s="1" customFormat="1" ht="14.4" spans="1:16">
      <c r="A233" s="12">
        <v>230</v>
      </c>
      <c r="B233" s="13" t="s">
        <v>367</v>
      </c>
      <c r="C233" s="13"/>
      <c r="D233" s="13"/>
      <c r="E233" s="14" t="s">
        <v>368</v>
      </c>
      <c r="F233" s="14" t="s">
        <v>369</v>
      </c>
      <c r="G233" s="13" t="s">
        <v>370</v>
      </c>
      <c r="H233" s="13">
        <v>1</v>
      </c>
      <c r="I233" s="13">
        <v>71.5</v>
      </c>
      <c r="J233" s="13">
        <v>69.8</v>
      </c>
      <c r="K233" s="13">
        <v>141.3</v>
      </c>
      <c r="L233" s="13"/>
      <c r="M233" s="18">
        <f t="shared" si="9"/>
        <v>18.84</v>
      </c>
      <c r="N233" s="12">
        <v>75.36</v>
      </c>
      <c r="O233" s="19">
        <f t="shared" si="8"/>
        <v>64.056</v>
      </c>
      <c r="P233" s="12">
        <f>SUMPRODUCT((G$4:G$261=G233)*(O$4:O$261&gt;O233))+1</f>
        <v>1</v>
      </c>
    </row>
    <row r="234" s="1" customFormat="1" ht="14.4" spans="1:16">
      <c r="A234" s="12">
        <v>231</v>
      </c>
      <c r="B234" s="13" t="s">
        <v>371</v>
      </c>
      <c r="C234" s="13"/>
      <c r="D234" s="13"/>
      <c r="E234" s="14" t="s">
        <v>368</v>
      </c>
      <c r="F234" s="14" t="s">
        <v>369</v>
      </c>
      <c r="G234" s="13" t="s">
        <v>370</v>
      </c>
      <c r="H234" s="13">
        <v>1</v>
      </c>
      <c r="I234" s="13">
        <v>67.5</v>
      </c>
      <c r="J234" s="13">
        <v>57.2</v>
      </c>
      <c r="K234" s="13">
        <v>124.7</v>
      </c>
      <c r="L234" s="13"/>
      <c r="M234" s="18">
        <f t="shared" si="9"/>
        <v>16.6266666666667</v>
      </c>
      <c r="N234" s="12">
        <v>78.9</v>
      </c>
      <c r="O234" s="19">
        <f t="shared" si="8"/>
        <v>63.9666666666667</v>
      </c>
      <c r="P234" s="12">
        <f>SUMPRODUCT((G$4:G$261=G234)*(O$4:O$261&gt;O234))+1</f>
        <v>2</v>
      </c>
    </row>
    <row r="235" s="1" customFormat="1" ht="14.4" spans="1:16">
      <c r="A235" s="12">
        <v>232</v>
      </c>
      <c r="B235" s="13" t="s">
        <v>372</v>
      </c>
      <c r="C235" s="13"/>
      <c r="D235" s="13"/>
      <c r="E235" s="14" t="s">
        <v>373</v>
      </c>
      <c r="F235" s="14" t="s">
        <v>111</v>
      </c>
      <c r="G235" s="13" t="s">
        <v>374</v>
      </c>
      <c r="H235" s="13">
        <v>1</v>
      </c>
      <c r="I235" s="13">
        <v>82.5</v>
      </c>
      <c r="J235" s="13">
        <v>98.5</v>
      </c>
      <c r="K235" s="13">
        <v>181</v>
      </c>
      <c r="L235" s="13"/>
      <c r="M235" s="18">
        <f t="shared" si="9"/>
        <v>24.1333333333333</v>
      </c>
      <c r="N235" s="12">
        <v>85.64</v>
      </c>
      <c r="O235" s="19">
        <f t="shared" si="8"/>
        <v>75.5173333333333</v>
      </c>
      <c r="P235" s="12">
        <f>SUMPRODUCT((G$4:G$261=G235)*(O$4:O$261&gt;O235))+1</f>
        <v>1</v>
      </c>
    </row>
    <row r="236" s="1" customFormat="1" ht="14.4" spans="1:16">
      <c r="A236" s="12">
        <v>233</v>
      </c>
      <c r="B236" s="13" t="s">
        <v>375</v>
      </c>
      <c r="C236" s="13"/>
      <c r="D236" s="13"/>
      <c r="E236" s="14" t="s">
        <v>373</v>
      </c>
      <c r="F236" s="14" t="s">
        <v>111</v>
      </c>
      <c r="G236" s="13" t="s">
        <v>374</v>
      </c>
      <c r="H236" s="13">
        <v>1</v>
      </c>
      <c r="I236" s="13">
        <v>97.5</v>
      </c>
      <c r="J236" s="13">
        <v>74.5</v>
      </c>
      <c r="K236" s="13">
        <v>172</v>
      </c>
      <c r="L236" s="13"/>
      <c r="M236" s="18">
        <f t="shared" si="9"/>
        <v>22.9333333333333</v>
      </c>
      <c r="N236" s="12">
        <v>82.76</v>
      </c>
      <c r="O236" s="19">
        <f t="shared" si="8"/>
        <v>72.5893333333333</v>
      </c>
      <c r="P236" s="12">
        <f>SUMPRODUCT((G$4:G$261=G236)*(O$4:O$261&gt;O236))+1</f>
        <v>2</v>
      </c>
    </row>
    <row r="237" s="1" customFormat="1" ht="14.4" spans="1:16">
      <c r="A237" s="12">
        <v>234</v>
      </c>
      <c r="B237" s="13" t="s">
        <v>376</v>
      </c>
      <c r="C237" s="13"/>
      <c r="D237" s="13"/>
      <c r="E237" s="14" t="s">
        <v>373</v>
      </c>
      <c r="F237" s="14" t="s">
        <v>111</v>
      </c>
      <c r="G237" s="13" t="s">
        <v>374</v>
      </c>
      <c r="H237" s="13">
        <v>1</v>
      </c>
      <c r="I237" s="13">
        <v>98.5</v>
      </c>
      <c r="J237" s="13">
        <v>72</v>
      </c>
      <c r="K237" s="13">
        <v>170.5</v>
      </c>
      <c r="L237" s="13"/>
      <c r="M237" s="18">
        <f t="shared" si="9"/>
        <v>22.7333333333333</v>
      </c>
      <c r="N237" s="12">
        <v>75.3</v>
      </c>
      <c r="O237" s="19">
        <f t="shared" si="8"/>
        <v>67.9133333333333</v>
      </c>
      <c r="P237" s="12">
        <f>SUMPRODUCT((G$4:G$261=G237)*(O$4:O$261&gt;O237))+1</f>
        <v>3</v>
      </c>
    </row>
    <row r="238" s="1" customFormat="1" ht="14.4" spans="1:16">
      <c r="A238" s="12">
        <v>235</v>
      </c>
      <c r="B238" s="13" t="s">
        <v>377</v>
      </c>
      <c r="C238" s="13"/>
      <c r="D238" s="13"/>
      <c r="E238" s="14" t="s">
        <v>378</v>
      </c>
      <c r="F238" s="14" t="s">
        <v>20</v>
      </c>
      <c r="G238" s="13" t="s">
        <v>379</v>
      </c>
      <c r="H238" s="13">
        <v>1</v>
      </c>
      <c r="I238" s="13">
        <v>106.5</v>
      </c>
      <c r="J238" s="13">
        <v>115</v>
      </c>
      <c r="K238" s="13">
        <v>221.5</v>
      </c>
      <c r="L238" s="13"/>
      <c r="M238" s="18">
        <f t="shared" si="9"/>
        <v>29.5333333333333</v>
      </c>
      <c r="N238" s="12">
        <v>86.7</v>
      </c>
      <c r="O238" s="19">
        <f t="shared" si="8"/>
        <v>81.5533333333333</v>
      </c>
      <c r="P238" s="12">
        <f>SUMPRODUCT((G$4:G$261=G238)*(O$4:O$261&gt;O238))+1</f>
        <v>1</v>
      </c>
    </row>
    <row r="239" s="1" customFormat="1" ht="14.4" spans="1:16">
      <c r="A239" s="12">
        <v>236</v>
      </c>
      <c r="B239" s="13" t="s">
        <v>380</v>
      </c>
      <c r="C239" s="13"/>
      <c r="D239" s="13"/>
      <c r="E239" s="14" t="s">
        <v>378</v>
      </c>
      <c r="F239" s="14" t="s">
        <v>20</v>
      </c>
      <c r="G239" s="13" t="s">
        <v>379</v>
      </c>
      <c r="H239" s="13">
        <v>1</v>
      </c>
      <c r="I239" s="13">
        <v>97.5</v>
      </c>
      <c r="J239" s="13">
        <v>82.5</v>
      </c>
      <c r="K239" s="13">
        <v>180</v>
      </c>
      <c r="L239" s="13"/>
      <c r="M239" s="18">
        <f t="shared" si="9"/>
        <v>24</v>
      </c>
      <c r="N239" s="12">
        <v>80.68</v>
      </c>
      <c r="O239" s="19">
        <f t="shared" si="8"/>
        <v>72.408</v>
      </c>
      <c r="P239" s="12">
        <f>SUMPRODUCT((G$4:G$261=G239)*(O$4:O$261&gt;O239))+1</f>
        <v>2</v>
      </c>
    </row>
    <row r="240" s="1" customFormat="1" ht="14.4" spans="1:16">
      <c r="A240" s="12">
        <v>237</v>
      </c>
      <c r="B240" s="13" t="s">
        <v>381</v>
      </c>
      <c r="C240" s="13"/>
      <c r="D240" s="13"/>
      <c r="E240" s="14" t="s">
        <v>378</v>
      </c>
      <c r="F240" s="14" t="s">
        <v>20</v>
      </c>
      <c r="G240" s="13" t="s">
        <v>379</v>
      </c>
      <c r="H240" s="13">
        <v>1</v>
      </c>
      <c r="I240" s="13">
        <v>90.5</v>
      </c>
      <c r="J240" s="13">
        <v>74</v>
      </c>
      <c r="K240" s="13">
        <v>164.5</v>
      </c>
      <c r="L240" s="13"/>
      <c r="M240" s="18">
        <f t="shared" si="9"/>
        <v>21.9333333333333</v>
      </c>
      <c r="N240" s="12">
        <v>77.9</v>
      </c>
      <c r="O240" s="19">
        <f t="shared" si="8"/>
        <v>68.6733333333333</v>
      </c>
      <c r="P240" s="12">
        <f>SUMPRODUCT((G$4:G$261=G240)*(O$4:O$261&gt;O240))+1</f>
        <v>3</v>
      </c>
    </row>
    <row r="241" s="1" customFormat="1" ht="14.4" spans="1:16">
      <c r="A241" s="12">
        <v>238</v>
      </c>
      <c r="B241" s="13" t="s">
        <v>382</v>
      </c>
      <c r="C241" s="13"/>
      <c r="D241" s="13"/>
      <c r="E241" s="14" t="s">
        <v>383</v>
      </c>
      <c r="F241" s="14" t="s">
        <v>111</v>
      </c>
      <c r="G241" s="13" t="s">
        <v>384</v>
      </c>
      <c r="H241" s="13">
        <v>1</v>
      </c>
      <c r="I241" s="13">
        <v>106</v>
      </c>
      <c r="J241" s="13">
        <v>117.5</v>
      </c>
      <c r="K241" s="13">
        <v>223.5</v>
      </c>
      <c r="L241" s="13"/>
      <c r="M241" s="18">
        <f t="shared" si="9"/>
        <v>29.8</v>
      </c>
      <c r="N241" s="12">
        <v>83.08</v>
      </c>
      <c r="O241" s="19">
        <f t="shared" si="8"/>
        <v>79.648</v>
      </c>
      <c r="P241" s="12">
        <f>SUMPRODUCT((G$4:G$261=G241)*(O$4:O$261&gt;O241))+1</f>
        <v>1</v>
      </c>
    </row>
    <row r="242" s="1" customFormat="1" ht="14.4" spans="1:16">
      <c r="A242" s="12">
        <v>239</v>
      </c>
      <c r="B242" s="13" t="s">
        <v>385</v>
      </c>
      <c r="C242" s="13"/>
      <c r="D242" s="13"/>
      <c r="E242" s="14" t="s">
        <v>383</v>
      </c>
      <c r="F242" s="14" t="s">
        <v>111</v>
      </c>
      <c r="G242" s="13" t="s">
        <v>384</v>
      </c>
      <c r="H242" s="13">
        <v>1</v>
      </c>
      <c r="I242" s="13">
        <v>84</v>
      </c>
      <c r="J242" s="13">
        <v>89</v>
      </c>
      <c r="K242" s="13">
        <v>173</v>
      </c>
      <c r="L242" s="13"/>
      <c r="M242" s="18">
        <f t="shared" si="9"/>
        <v>23.0666666666667</v>
      </c>
      <c r="N242" s="12">
        <v>84.26</v>
      </c>
      <c r="O242" s="19">
        <f t="shared" si="8"/>
        <v>73.6226666666667</v>
      </c>
      <c r="P242" s="12">
        <f>SUMPRODUCT((G$4:G$261=G242)*(O$4:O$261&gt;O242))+1</f>
        <v>2</v>
      </c>
    </row>
    <row r="243" s="1" customFormat="1" ht="14.4" spans="1:16">
      <c r="A243" s="12">
        <v>240</v>
      </c>
      <c r="B243" s="13" t="s">
        <v>386</v>
      </c>
      <c r="C243" s="13"/>
      <c r="D243" s="13"/>
      <c r="E243" s="14" t="s">
        <v>383</v>
      </c>
      <c r="F243" s="14" t="s">
        <v>111</v>
      </c>
      <c r="G243" s="13" t="s">
        <v>384</v>
      </c>
      <c r="H243" s="13">
        <v>1</v>
      </c>
      <c r="I243" s="13">
        <v>81.5</v>
      </c>
      <c r="J243" s="13">
        <v>89</v>
      </c>
      <c r="K243" s="13">
        <v>170.5</v>
      </c>
      <c r="L243" s="13"/>
      <c r="M243" s="18">
        <f t="shared" si="9"/>
        <v>22.7333333333333</v>
      </c>
      <c r="N243" s="12">
        <v>82.58</v>
      </c>
      <c r="O243" s="19">
        <f t="shared" si="8"/>
        <v>72.2813333333333</v>
      </c>
      <c r="P243" s="12">
        <f>SUMPRODUCT((G$4:G$261=G243)*(O$4:O$261&gt;O243))+1</f>
        <v>3</v>
      </c>
    </row>
    <row r="244" s="1" customFormat="1" ht="14.4" spans="1:16">
      <c r="A244" s="12">
        <v>241</v>
      </c>
      <c r="B244" s="13" t="s">
        <v>387</v>
      </c>
      <c r="C244" s="13"/>
      <c r="D244" s="13"/>
      <c r="E244" s="14" t="s">
        <v>383</v>
      </c>
      <c r="F244" s="14" t="s">
        <v>349</v>
      </c>
      <c r="G244" s="13" t="s">
        <v>388</v>
      </c>
      <c r="H244" s="13">
        <v>1</v>
      </c>
      <c r="I244" s="13">
        <v>95</v>
      </c>
      <c r="J244" s="13">
        <v>68</v>
      </c>
      <c r="K244" s="13">
        <v>163</v>
      </c>
      <c r="L244" s="13"/>
      <c r="M244" s="18">
        <f t="shared" si="9"/>
        <v>21.7333333333333</v>
      </c>
      <c r="N244" s="12">
        <v>0</v>
      </c>
      <c r="O244" s="19">
        <f t="shared" si="8"/>
        <v>21.7333333333333</v>
      </c>
      <c r="P244" s="12">
        <f>SUMPRODUCT((G$4:G$261=G244)*(O$4:O$261&gt;O244))+1</f>
        <v>1</v>
      </c>
    </row>
    <row r="245" s="1" customFormat="1" ht="14.4" spans="1:16">
      <c r="A245" s="12">
        <v>242</v>
      </c>
      <c r="B245" s="13" t="s">
        <v>389</v>
      </c>
      <c r="C245" s="13"/>
      <c r="D245" s="13"/>
      <c r="E245" s="14" t="s">
        <v>383</v>
      </c>
      <c r="F245" s="14" t="s">
        <v>349</v>
      </c>
      <c r="G245" s="13" t="s">
        <v>388</v>
      </c>
      <c r="H245" s="13">
        <v>1</v>
      </c>
      <c r="I245" s="13">
        <v>90</v>
      </c>
      <c r="J245" s="13">
        <v>52.1</v>
      </c>
      <c r="K245" s="13">
        <v>142.1</v>
      </c>
      <c r="L245" s="13"/>
      <c r="M245" s="18">
        <f t="shared" si="9"/>
        <v>18.9466666666667</v>
      </c>
      <c r="N245" s="12">
        <v>0</v>
      </c>
      <c r="O245" s="19">
        <f t="shared" si="8"/>
        <v>18.9466666666667</v>
      </c>
      <c r="P245" s="12">
        <f>SUMPRODUCT((G$4:G$261=G245)*(O$4:O$261&gt;O245))+1</f>
        <v>2</v>
      </c>
    </row>
    <row r="246" s="1" customFormat="1" ht="14.4" spans="1:16">
      <c r="A246" s="12">
        <v>243</v>
      </c>
      <c r="B246" s="13" t="s">
        <v>390</v>
      </c>
      <c r="C246" s="13"/>
      <c r="D246" s="13"/>
      <c r="E246" s="14" t="s">
        <v>383</v>
      </c>
      <c r="F246" s="14" t="s">
        <v>349</v>
      </c>
      <c r="G246" s="13" t="s">
        <v>388</v>
      </c>
      <c r="H246" s="13">
        <v>1</v>
      </c>
      <c r="I246" s="13">
        <v>80.5</v>
      </c>
      <c r="J246" s="13">
        <v>60.3</v>
      </c>
      <c r="K246" s="13">
        <v>140.8</v>
      </c>
      <c r="L246" s="13"/>
      <c r="M246" s="18">
        <f t="shared" si="9"/>
        <v>18.7733333333333</v>
      </c>
      <c r="N246" s="12">
        <v>0</v>
      </c>
      <c r="O246" s="19">
        <f t="shared" si="8"/>
        <v>18.7733333333333</v>
      </c>
      <c r="P246" s="12">
        <f>SUMPRODUCT((G$4:G$261=G246)*(O$4:O$261&gt;O246))+1</f>
        <v>3</v>
      </c>
    </row>
    <row r="247" s="1" customFormat="1" ht="14.4" spans="1:16">
      <c r="A247" s="12">
        <v>244</v>
      </c>
      <c r="B247" s="13" t="s">
        <v>391</v>
      </c>
      <c r="C247" s="13"/>
      <c r="D247" s="13"/>
      <c r="E247" s="14" t="s">
        <v>392</v>
      </c>
      <c r="F247" s="14" t="s">
        <v>26</v>
      </c>
      <c r="G247" s="13" t="s">
        <v>393</v>
      </c>
      <c r="H247" s="13">
        <v>1</v>
      </c>
      <c r="I247" s="13">
        <v>75.5</v>
      </c>
      <c r="J247" s="13">
        <v>72.5</v>
      </c>
      <c r="K247" s="13">
        <v>148</v>
      </c>
      <c r="L247" s="13"/>
      <c r="M247" s="18">
        <f t="shared" si="9"/>
        <v>19.7333333333333</v>
      </c>
      <c r="N247" s="12">
        <v>88.26</v>
      </c>
      <c r="O247" s="19">
        <f t="shared" si="8"/>
        <v>72.6893333333333</v>
      </c>
      <c r="P247" s="12">
        <f>SUMPRODUCT((G$4:G$261=G247)*(O$4:O$261&gt;O247))+1</f>
        <v>1</v>
      </c>
    </row>
    <row r="248" s="1" customFormat="1" ht="14.4" spans="1:16">
      <c r="A248" s="12">
        <v>245</v>
      </c>
      <c r="B248" s="13" t="s">
        <v>394</v>
      </c>
      <c r="C248" s="13"/>
      <c r="D248" s="13"/>
      <c r="E248" s="14" t="s">
        <v>392</v>
      </c>
      <c r="F248" s="14" t="s">
        <v>26</v>
      </c>
      <c r="G248" s="13" t="s">
        <v>393</v>
      </c>
      <c r="H248" s="13">
        <v>1</v>
      </c>
      <c r="I248" s="13">
        <v>93</v>
      </c>
      <c r="J248" s="13">
        <v>82.5</v>
      </c>
      <c r="K248" s="13">
        <v>175.5</v>
      </c>
      <c r="L248" s="13"/>
      <c r="M248" s="18">
        <f t="shared" si="9"/>
        <v>23.4</v>
      </c>
      <c r="N248" s="12">
        <v>79.62</v>
      </c>
      <c r="O248" s="19">
        <f t="shared" si="8"/>
        <v>71.172</v>
      </c>
      <c r="P248" s="12">
        <f>SUMPRODUCT((G$4:G$261=G248)*(O$4:O$261&gt;O248))+1</f>
        <v>2</v>
      </c>
    </row>
    <row r="249" s="1" customFormat="1" ht="14.4" spans="1:16">
      <c r="A249" s="12">
        <v>246</v>
      </c>
      <c r="B249" s="13" t="s">
        <v>395</v>
      </c>
      <c r="C249" s="13"/>
      <c r="D249" s="13"/>
      <c r="E249" s="14" t="s">
        <v>392</v>
      </c>
      <c r="F249" s="14" t="s">
        <v>26</v>
      </c>
      <c r="G249" s="13" t="s">
        <v>393</v>
      </c>
      <c r="H249" s="13">
        <v>1</v>
      </c>
      <c r="I249" s="13">
        <v>83.5</v>
      </c>
      <c r="J249" s="13">
        <v>56.5</v>
      </c>
      <c r="K249" s="13">
        <v>140</v>
      </c>
      <c r="L249" s="13"/>
      <c r="M249" s="18">
        <f t="shared" si="9"/>
        <v>18.6666666666667</v>
      </c>
      <c r="N249" s="12">
        <v>42.18</v>
      </c>
      <c r="O249" s="19">
        <f t="shared" si="8"/>
        <v>43.9746666666667</v>
      </c>
      <c r="P249" s="12">
        <f>SUMPRODUCT((G$4:G$261=G249)*(O$4:O$261&gt;O249))+1</f>
        <v>3</v>
      </c>
    </row>
    <row r="250" s="1" customFormat="1" ht="14.4" spans="1:16">
      <c r="A250" s="12">
        <v>247</v>
      </c>
      <c r="B250" s="13" t="s">
        <v>396</v>
      </c>
      <c r="C250" s="13"/>
      <c r="D250" s="13"/>
      <c r="E250" s="14" t="s">
        <v>397</v>
      </c>
      <c r="F250" s="14" t="s">
        <v>111</v>
      </c>
      <c r="G250" s="13" t="s">
        <v>398</v>
      </c>
      <c r="H250" s="13">
        <v>1</v>
      </c>
      <c r="I250" s="13">
        <v>102.5</v>
      </c>
      <c r="J250" s="13">
        <v>75.5</v>
      </c>
      <c r="K250" s="13">
        <v>178</v>
      </c>
      <c r="L250" s="13"/>
      <c r="M250" s="18">
        <f t="shared" si="9"/>
        <v>23.7333333333333</v>
      </c>
      <c r="N250" s="12">
        <v>80.8</v>
      </c>
      <c r="O250" s="19">
        <f t="shared" si="8"/>
        <v>72.2133333333333</v>
      </c>
      <c r="P250" s="12">
        <f>SUMPRODUCT((G$4:G$261=G250)*(O$4:O$261&gt;O250))+1</f>
        <v>1</v>
      </c>
    </row>
    <row r="251" s="1" customFormat="1" ht="14.4" spans="1:16">
      <c r="A251" s="12">
        <v>248</v>
      </c>
      <c r="B251" s="13" t="s">
        <v>399</v>
      </c>
      <c r="C251" s="13"/>
      <c r="D251" s="13"/>
      <c r="E251" s="14" t="s">
        <v>397</v>
      </c>
      <c r="F251" s="14" t="s">
        <v>111</v>
      </c>
      <c r="G251" s="13" t="s">
        <v>398</v>
      </c>
      <c r="H251" s="13">
        <v>1</v>
      </c>
      <c r="I251" s="13">
        <v>93.5</v>
      </c>
      <c r="J251" s="13">
        <v>71.5</v>
      </c>
      <c r="K251" s="13">
        <v>165</v>
      </c>
      <c r="L251" s="13"/>
      <c r="M251" s="18">
        <f t="shared" si="9"/>
        <v>22</v>
      </c>
      <c r="N251" s="12">
        <v>76.46</v>
      </c>
      <c r="O251" s="19">
        <f t="shared" si="8"/>
        <v>67.876</v>
      </c>
      <c r="P251" s="12">
        <f>SUMPRODUCT((G$4:G$261=G251)*(O$4:O$261&gt;O251))+1</f>
        <v>2</v>
      </c>
    </row>
    <row r="252" s="1" customFormat="1" ht="14.4" spans="1:16">
      <c r="A252" s="12">
        <v>249</v>
      </c>
      <c r="B252" s="13" t="s">
        <v>400</v>
      </c>
      <c r="C252" s="13"/>
      <c r="D252" s="13"/>
      <c r="E252" s="14" t="s">
        <v>397</v>
      </c>
      <c r="F252" s="14" t="s">
        <v>111</v>
      </c>
      <c r="G252" s="13" t="s">
        <v>398</v>
      </c>
      <c r="H252" s="13">
        <v>1</v>
      </c>
      <c r="I252" s="13">
        <v>88.5</v>
      </c>
      <c r="J252" s="13">
        <v>88</v>
      </c>
      <c r="K252" s="13">
        <v>176.5</v>
      </c>
      <c r="L252" s="13"/>
      <c r="M252" s="18">
        <f t="shared" si="9"/>
        <v>23.5333333333333</v>
      </c>
      <c r="N252" s="12">
        <v>0</v>
      </c>
      <c r="O252" s="19">
        <f t="shared" si="8"/>
        <v>23.5333333333333</v>
      </c>
      <c r="P252" s="12">
        <f>SUMPRODUCT((G$4:G$261=G252)*(O$4:O$261&gt;O252))+1</f>
        <v>3</v>
      </c>
    </row>
    <row r="253" s="1" customFormat="1" ht="14.4" spans="1:16">
      <c r="A253" s="12">
        <v>250</v>
      </c>
      <c r="B253" s="13" t="s">
        <v>401</v>
      </c>
      <c r="C253" s="13"/>
      <c r="D253" s="13"/>
      <c r="E253" s="14" t="s">
        <v>402</v>
      </c>
      <c r="F253" s="14" t="s">
        <v>403</v>
      </c>
      <c r="G253" s="13" t="s">
        <v>404</v>
      </c>
      <c r="H253" s="13">
        <v>1</v>
      </c>
      <c r="I253" s="13">
        <v>85</v>
      </c>
      <c r="J253" s="13">
        <v>87.4</v>
      </c>
      <c r="K253" s="13">
        <v>172.4</v>
      </c>
      <c r="L253" s="13"/>
      <c r="M253" s="18">
        <f t="shared" si="9"/>
        <v>22.9866666666667</v>
      </c>
      <c r="N253" s="12">
        <v>76.38</v>
      </c>
      <c r="O253" s="19">
        <f t="shared" si="8"/>
        <v>68.8146666666667</v>
      </c>
      <c r="P253" s="12">
        <f>SUMPRODUCT((G$4:G$261=G253)*(O$4:O$261&gt;O253))+1</f>
        <v>1</v>
      </c>
    </row>
    <row r="254" s="1" customFormat="1" ht="14.4" spans="1:16">
      <c r="A254" s="12">
        <v>251</v>
      </c>
      <c r="B254" s="13" t="s">
        <v>405</v>
      </c>
      <c r="C254" s="13"/>
      <c r="D254" s="13"/>
      <c r="E254" s="14" t="s">
        <v>402</v>
      </c>
      <c r="F254" s="14" t="s">
        <v>403</v>
      </c>
      <c r="G254" s="13" t="s">
        <v>404</v>
      </c>
      <c r="H254" s="13">
        <v>1</v>
      </c>
      <c r="I254" s="13">
        <v>81</v>
      </c>
      <c r="J254" s="13">
        <v>77.65</v>
      </c>
      <c r="K254" s="13">
        <v>158.65</v>
      </c>
      <c r="L254" s="13"/>
      <c r="M254" s="18">
        <f t="shared" si="9"/>
        <v>21.1533333333333</v>
      </c>
      <c r="N254" s="12">
        <v>72.72</v>
      </c>
      <c r="O254" s="19">
        <f t="shared" si="8"/>
        <v>64.7853333333333</v>
      </c>
      <c r="P254" s="12">
        <f>SUMPRODUCT((G$4:G$261=G254)*(O$4:O$261&gt;O254))+1</f>
        <v>2</v>
      </c>
    </row>
    <row r="255" s="1" customFormat="1" ht="14.4" spans="1:16">
      <c r="A255" s="12">
        <v>252</v>
      </c>
      <c r="B255" s="13" t="s">
        <v>406</v>
      </c>
      <c r="C255" s="13"/>
      <c r="D255" s="13"/>
      <c r="E255" s="14" t="s">
        <v>402</v>
      </c>
      <c r="F255" s="14" t="s">
        <v>403</v>
      </c>
      <c r="G255" s="13" t="s">
        <v>404</v>
      </c>
      <c r="H255" s="13">
        <v>1</v>
      </c>
      <c r="I255" s="13">
        <v>82</v>
      </c>
      <c r="J255" s="13">
        <v>77.95</v>
      </c>
      <c r="K255" s="13">
        <v>159.95</v>
      </c>
      <c r="L255" s="13"/>
      <c r="M255" s="18">
        <f t="shared" si="9"/>
        <v>21.3266666666667</v>
      </c>
      <c r="N255" s="12">
        <v>0</v>
      </c>
      <c r="O255" s="19">
        <f t="shared" si="8"/>
        <v>21.3266666666667</v>
      </c>
      <c r="P255" s="12">
        <f>SUMPRODUCT((G$4:G$261=G255)*(O$4:O$261&gt;O255))+1</f>
        <v>3</v>
      </c>
    </row>
    <row r="256" s="4" customFormat="1" ht="14.4" spans="1:16">
      <c r="A256" s="12">
        <v>253</v>
      </c>
      <c r="B256" s="13" t="s">
        <v>407</v>
      </c>
      <c r="C256" s="14"/>
      <c r="D256" s="14"/>
      <c r="E256" s="14" t="s">
        <v>408</v>
      </c>
      <c r="F256" s="14" t="s">
        <v>301</v>
      </c>
      <c r="G256" s="13" t="s">
        <v>409</v>
      </c>
      <c r="H256" s="13">
        <v>1</v>
      </c>
      <c r="I256" s="13">
        <v>79.5</v>
      </c>
      <c r="J256" s="13">
        <v>79.1</v>
      </c>
      <c r="K256" s="13">
        <v>158.6</v>
      </c>
      <c r="L256" s="13"/>
      <c r="M256" s="18">
        <v>21.1466666666667</v>
      </c>
      <c r="N256" s="13">
        <v>78.3</v>
      </c>
      <c r="O256" s="19">
        <f t="shared" si="8"/>
        <v>68.1266666666667</v>
      </c>
      <c r="P256" s="12">
        <f>SUMPRODUCT((G$4:G$261=G256)*(O$4:O$261&gt;O256))+1</f>
        <v>1</v>
      </c>
    </row>
    <row r="257" s="4" customFormat="1" ht="14.4" spans="1:16">
      <c r="A257" s="12">
        <v>254</v>
      </c>
      <c r="B257" s="13" t="s">
        <v>410</v>
      </c>
      <c r="C257" s="14"/>
      <c r="D257" s="14"/>
      <c r="E257" s="14" t="s">
        <v>408</v>
      </c>
      <c r="F257" s="14" t="s">
        <v>301</v>
      </c>
      <c r="G257" s="13" t="s">
        <v>409</v>
      </c>
      <c r="H257" s="13">
        <v>1</v>
      </c>
      <c r="I257" s="13">
        <v>68</v>
      </c>
      <c r="J257" s="13">
        <v>67</v>
      </c>
      <c r="K257" s="13">
        <v>135</v>
      </c>
      <c r="L257" s="13"/>
      <c r="M257" s="18">
        <v>18</v>
      </c>
      <c r="N257" s="13">
        <v>75.68</v>
      </c>
      <c r="O257" s="19">
        <f t="shared" si="8"/>
        <v>63.408</v>
      </c>
      <c r="P257" s="12">
        <f>SUMPRODUCT((G$4:G$261=G257)*(O$4:O$261&gt;O257))+1</f>
        <v>2</v>
      </c>
    </row>
    <row r="258" s="4" customFormat="1" ht="14.4" spans="1:16">
      <c r="A258" s="12">
        <v>255</v>
      </c>
      <c r="B258" s="13" t="s">
        <v>411</v>
      </c>
      <c r="C258" s="14"/>
      <c r="D258" s="14"/>
      <c r="E258" s="14" t="s">
        <v>408</v>
      </c>
      <c r="F258" s="14" t="s">
        <v>301</v>
      </c>
      <c r="G258" s="13" t="s">
        <v>409</v>
      </c>
      <c r="H258" s="13">
        <v>1</v>
      </c>
      <c r="I258" s="13">
        <v>70</v>
      </c>
      <c r="J258" s="13">
        <v>68.5</v>
      </c>
      <c r="K258" s="13">
        <v>138.5</v>
      </c>
      <c r="L258" s="13"/>
      <c r="M258" s="18">
        <v>18.4666666666667</v>
      </c>
      <c r="N258" s="13">
        <v>72.6</v>
      </c>
      <c r="O258" s="19">
        <f t="shared" si="8"/>
        <v>62.0266666666667</v>
      </c>
      <c r="P258" s="12">
        <f>SUMPRODUCT((G$4:G$261=G258)*(O$4:O$261&gt;O258))+1</f>
        <v>3</v>
      </c>
    </row>
    <row r="259" s="4" customFormat="1" ht="28.8" spans="1:16">
      <c r="A259" s="12">
        <v>256</v>
      </c>
      <c r="B259" s="13" t="s">
        <v>412</v>
      </c>
      <c r="C259" s="14"/>
      <c r="D259" s="14"/>
      <c r="E259" s="14" t="s">
        <v>413</v>
      </c>
      <c r="F259" s="14" t="s">
        <v>26</v>
      </c>
      <c r="G259" s="13" t="s">
        <v>414</v>
      </c>
      <c r="H259" s="13">
        <v>1</v>
      </c>
      <c r="I259" s="13">
        <v>99.5</v>
      </c>
      <c r="J259" s="13">
        <v>78.5</v>
      </c>
      <c r="K259" s="13">
        <v>178</v>
      </c>
      <c r="L259" s="13"/>
      <c r="M259" s="18">
        <f>(K259/3+L259)*0.4</f>
        <v>23.7333333333333</v>
      </c>
      <c r="N259" s="13">
        <v>85.24</v>
      </c>
      <c r="O259" s="19">
        <f t="shared" si="8"/>
        <v>74.8773333333333</v>
      </c>
      <c r="P259" s="12">
        <f>SUMPRODUCT((G$4:G$261=G259)*(O$4:O$261&gt;O259))+1</f>
        <v>1</v>
      </c>
    </row>
    <row r="260" s="4" customFormat="1" ht="28.8" spans="1:16">
      <c r="A260" s="12">
        <v>257</v>
      </c>
      <c r="B260" s="13" t="s">
        <v>415</v>
      </c>
      <c r="C260" s="14"/>
      <c r="D260" s="14"/>
      <c r="E260" s="14" t="s">
        <v>413</v>
      </c>
      <c r="F260" s="14" t="s">
        <v>26</v>
      </c>
      <c r="G260" s="13" t="s">
        <v>414</v>
      </c>
      <c r="H260" s="13">
        <v>1</v>
      </c>
      <c r="I260" s="13">
        <v>95</v>
      </c>
      <c r="J260" s="13">
        <v>73.5</v>
      </c>
      <c r="K260" s="13">
        <v>168.5</v>
      </c>
      <c r="L260" s="13"/>
      <c r="M260" s="18">
        <f>(K260/3+L260)*0.4</f>
        <v>22.4666666666667</v>
      </c>
      <c r="N260" s="13">
        <v>81.46</v>
      </c>
      <c r="O260" s="19">
        <f>M260+N260*0.6</f>
        <v>71.3426666666667</v>
      </c>
      <c r="P260" s="12">
        <f>SUMPRODUCT((G$4:G$261=G260)*(O$4:O$261&gt;O260))+1</f>
        <v>2</v>
      </c>
    </row>
    <row r="261" s="4" customFormat="1" ht="28.8" spans="1:16">
      <c r="A261" s="12">
        <v>258</v>
      </c>
      <c r="B261" s="13" t="s">
        <v>416</v>
      </c>
      <c r="C261" s="14"/>
      <c r="D261" s="14"/>
      <c r="E261" s="14" t="s">
        <v>413</v>
      </c>
      <c r="F261" s="14" t="s">
        <v>26</v>
      </c>
      <c r="G261" s="13" t="s">
        <v>414</v>
      </c>
      <c r="H261" s="13">
        <v>1</v>
      </c>
      <c r="I261" s="13">
        <v>106</v>
      </c>
      <c r="J261" s="13">
        <v>62.5</v>
      </c>
      <c r="K261" s="13">
        <v>168.5</v>
      </c>
      <c r="L261" s="13"/>
      <c r="M261" s="18">
        <f>(K261/3+L261)*0.4</f>
        <v>22.4666666666667</v>
      </c>
      <c r="N261" s="13">
        <v>79.36</v>
      </c>
      <c r="O261" s="19">
        <f>M261+N261*0.6</f>
        <v>70.0826666666667</v>
      </c>
      <c r="P261" s="12">
        <f>SUMPRODUCT((G$4:G$261=G261)*(O$4:O$261&gt;O261))+1</f>
        <v>3</v>
      </c>
    </row>
  </sheetData>
  <sortState ref="3:260">
    <sortCondition ref="G3:G260"/>
    <sortCondition ref="P3:P260"/>
  </sortState>
  <mergeCells count="2">
    <mergeCell ref="A1:B1"/>
    <mergeCell ref="A2:P2"/>
  </mergeCells>
  <pageMargins left="0.472222222222222" right="0.196527777777778" top="0.275" bottom="0.196527777777778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土豆</cp:lastModifiedBy>
  <dcterms:created xsi:type="dcterms:W3CDTF">2024-06-03T06:38:00Z</dcterms:created>
  <dcterms:modified xsi:type="dcterms:W3CDTF">2024-06-04T07:54:57Z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F7103075A4D24EE0B3E003B6DF4B6F4C_13</vt:lpwstr>
  </property>
  <property fmtid="{D5CDD505-2E9C-101B-9397-08002B2CF9AE}" pid="3" name="KSOProductBuildVer">
    <vt:lpwstr>2052-12.1.0.16929</vt:lpwstr>
  </property>
</Properties>
</file>